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000" windowHeight="8688" activeTab="4"/>
  </bookViews>
  <sheets>
    <sheet name="Rad" sheetId="1" r:id="rId1"/>
    <sheet name="SCT" sheetId="2" r:id="rId2"/>
    <sheet name="formule" sheetId="3" r:id="rId3"/>
    <sheet name="exp" sheetId="4" r:id="rId4"/>
    <sheet name="Gonio" sheetId="5" r:id="rId5"/>
  </sheets>
  <definedNames/>
  <calcPr fullCalcOnLoad="1"/>
</workbook>
</file>

<file path=xl/sharedStrings.xml><?xml version="1.0" encoding="utf-8"?>
<sst xmlns="http://schemas.openxmlformats.org/spreadsheetml/2006/main" count="362" uniqueCount="314">
  <si>
    <t xml:space="preserve">Een hoek α +  2π ziet er hetzelfde uit als de hoek α </t>
  </si>
  <si>
    <t>Hieronder zijn enkele hoeken aangegeven in graden en radialen</t>
  </si>
  <si>
    <t>O = πd = 2 π r</t>
  </si>
  <si>
    <t>Je mag (rad) weglaten</t>
  </si>
  <si>
    <t>d</t>
  </si>
  <si>
    <t>sin α = o/s</t>
  </si>
  <si>
    <t>cos α = a/s</t>
  </si>
  <si>
    <t>tan α = o/a</t>
  </si>
  <si>
    <t>SOS</t>
  </si>
  <si>
    <t>CAS</t>
  </si>
  <si>
    <t>TOA</t>
  </si>
  <si>
    <t>(help)</t>
  </si>
  <si>
    <t xml:space="preserve">     sin (180˚ + α) = - sin α</t>
  </si>
  <si>
    <t xml:space="preserve">     tan (180˚ - α) = - tan α</t>
  </si>
  <si>
    <t>Sinus, cosinus en tangent</t>
  </si>
  <si>
    <t>Meestal krijg je de hoek in radialen, maar er zijn ook formules die graden geven.</t>
  </si>
  <si>
    <t>Formule</t>
  </si>
  <si>
    <t>y = a + b sin c(x-d)</t>
  </si>
  <si>
    <t>(a, b, c en d &gt; 0)</t>
  </si>
  <si>
    <t>a</t>
  </si>
  <si>
    <t>b</t>
  </si>
  <si>
    <t>c</t>
  </si>
  <si>
    <t>a=1</t>
  </si>
  <si>
    <t>a=d=0</t>
  </si>
  <si>
    <t>b=1,5</t>
  </si>
  <si>
    <t>d=0,7</t>
  </si>
  <si>
    <t>c=1,5</t>
  </si>
  <si>
    <t>p</t>
  </si>
  <si>
    <t>T</t>
  </si>
  <si>
    <t>f</t>
  </si>
  <si>
    <t>ω</t>
  </si>
  <si>
    <t>periode</t>
  </si>
  <si>
    <t>frequentie</t>
  </si>
  <si>
    <t>radiale frequentie</t>
  </si>
  <si>
    <t>algemeen</t>
  </si>
  <si>
    <t>Als in de tijd:</t>
  </si>
  <si>
    <t>(tijdseenheid,       bv seconden)</t>
  </si>
  <si>
    <t>(tijdseenheidˉ¹,     bv sˉ¹))</t>
  </si>
  <si>
    <t>(rad/tijdseenheid,  bv rad/s)</t>
  </si>
  <si>
    <t>Algemeen:</t>
  </si>
  <si>
    <t xml:space="preserve"> = 2π/T = 2πf</t>
  </si>
  <si>
    <t xml:space="preserve"> = 1/T</t>
  </si>
  <si>
    <t xml:space="preserve"> = 2π/ω</t>
  </si>
  <si>
    <t xml:space="preserve"> = 2π/p</t>
  </si>
  <si>
    <t xml:space="preserve"> = 2π/c</t>
  </si>
  <si>
    <t xml:space="preserve"> schuift naar rechts (d&gt;0), naar links als (d&lt;0)</t>
  </si>
  <si>
    <t xml:space="preserve"> schuift vertikaal omhoog (a&gt;0), omlaag (a&lt;0)</t>
  </si>
  <si>
    <t>cd&gt;0</t>
  </si>
  <si>
    <t>cd&lt;0</t>
  </si>
  <si>
    <t>later door nul omhoog</t>
  </si>
  <si>
    <t>eerder door nul omhoog</t>
  </si>
  <si>
    <r>
      <t xml:space="preserve"> </t>
    </r>
    <r>
      <rPr>
        <b/>
        <sz val="10"/>
        <rFont val="Arial"/>
        <family val="2"/>
      </rPr>
      <t>amplitude |b|</t>
    </r>
    <r>
      <rPr>
        <sz val="10"/>
        <rFont val="Arial"/>
        <family val="0"/>
      </rPr>
      <t xml:space="preserve"> groter (b&gt;1), kleiner (b&lt;1)</t>
    </r>
  </si>
  <si>
    <t xml:space="preserve">     sin  -α = - sin α</t>
  </si>
  <si>
    <t xml:space="preserve">     cos -α = cos α</t>
  </si>
  <si>
    <t xml:space="preserve">     tan -α = - tan α</t>
  </si>
  <si>
    <t xml:space="preserve">     cos α = sin (α + π/2)</t>
  </si>
  <si>
    <t xml:space="preserve">     sin α = cos (α - π/2)</t>
  </si>
  <si>
    <t>- sin negatief</t>
  </si>
  <si>
    <t>+ sin positief</t>
  </si>
  <si>
    <t>+ cos positief</t>
  </si>
  <si>
    <t>- cos negatief</t>
  </si>
  <si>
    <t>+ tan positief</t>
  </si>
  <si>
    <t>- tan negatief</t>
  </si>
  <si>
    <t>Deze tekens gelden ook voor formules als:</t>
  </si>
  <si>
    <t>Niet voor formules als:</t>
  </si>
  <si>
    <t xml:space="preserve">     cos (π - α) = - cos α</t>
  </si>
  <si>
    <t>45˚</t>
  </si>
  <si>
    <t>30˚</t>
  </si>
  <si>
    <t>60˚</t>
  </si>
  <si>
    <t>1/2</t>
  </si>
  <si>
    <t xml:space="preserve">    o = overstaande</t>
  </si>
  <si>
    <t xml:space="preserve">    a = aanliggende</t>
  </si>
  <si>
    <t xml:space="preserve">    s = schuine</t>
  </si>
  <si>
    <t>II</t>
  </si>
  <si>
    <t>III</t>
  </si>
  <si>
    <t>IV</t>
  </si>
  <si>
    <t>V</t>
  </si>
  <si>
    <t>VI</t>
  </si>
  <si>
    <t>Een getal geeft al aan dat het om radialen gaat!</t>
  </si>
  <si>
    <t xml:space="preserve">             Hoek α</t>
  </si>
  <si>
    <t>sin α</t>
  </si>
  <si>
    <t>cos α</t>
  </si>
  <si>
    <t>tan α</t>
  </si>
  <si>
    <t>Tekens  en waarden:    cirkels</t>
  </si>
  <si>
    <t>Welke zijden:             soscastoa</t>
  </si>
  <si>
    <t xml:space="preserve">2 3 4 6 </t>
  </si>
  <si>
    <t>Deel π door</t>
  </si>
  <si>
    <t>y = b*g^(x-p)/a</t>
  </si>
  <si>
    <t>g</t>
  </si>
  <si>
    <t>b=4</t>
  </si>
  <si>
    <t>b=1</t>
  </si>
  <si>
    <t>1&lt;a</t>
  </si>
  <si>
    <t>g groter</t>
  </si>
  <si>
    <t>0&lt; p</t>
  </si>
  <si>
    <t xml:space="preserve"> vermenigvuldigen t.o.v. x as</t>
  </si>
  <si>
    <t xml:space="preserve"> grondtal</t>
  </si>
  <si>
    <t xml:space="preserve"> vermenigvuldigen t.o.v. y as</t>
  </si>
  <si>
    <t>(dus geen lineaire verschuiving!)</t>
  </si>
  <si>
    <t>(lijkt te draaien, maar doet dat niet!)</t>
  </si>
  <si>
    <t xml:space="preserve"> verschuift naar rechts</t>
  </si>
  <si>
    <t>b, g , p en a &gt;0</t>
  </si>
  <si>
    <t>g &lt; 1</t>
  </si>
  <si>
    <t>(lijkt te draaien om punt op y as)</t>
  </si>
  <si>
    <t xml:space="preserve">      3 4 5</t>
  </si>
  <si>
    <t>log y = log b + {(x-p)/a )} * log g</t>
  </si>
  <si>
    <t>y= ax^2 + bx+c</t>
  </si>
  <si>
    <t>a=1,b=c=0</t>
  </si>
  <si>
    <t>c&gt;0</t>
  </si>
  <si>
    <t>b&gt;0 c&gt;0</t>
  </si>
  <si>
    <t>b&lt;0 c&gt;0</t>
  </si>
  <si>
    <t>a=-1</t>
  </si>
  <si>
    <t>a=-1 c&gt;0</t>
  </si>
  <si>
    <t>a=-1 b&gt;0 c&gt;0</t>
  </si>
  <si>
    <t>a=-1 b&lt;0 c&gt;0</t>
  </si>
  <si>
    <t>log y = log (ax^2+bx+c)</t>
  </si>
  <si>
    <t xml:space="preserve">sin α  </t>
  </si>
  <si>
    <t xml:space="preserve">cos α </t>
  </si>
  <si>
    <t>s    a     a</t>
  </si>
  <si>
    <r>
      <t>o</t>
    </r>
    <r>
      <rPr>
        <sz val="10"/>
        <rFont val="Arial"/>
        <family val="0"/>
      </rPr>
      <t xml:space="preserve">    </t>
    </r>
    <r>
      <rPr>
        <u val="single"/>
        <sz val="10"/>
        <rFont val="Arial"/>
        <family val="2"/>
      </rPr>
      <t>s</t>
    </r>
    <r>
      <rPr>
        <sz val="10"/>
        <rFont val="Arial"/>
        <family val="2"/>
      </rPr>
      <t xml:space="preserve">     </t>
    </r>
    <r>
      <rPr>
        <u val="single"/>
        <sz val="10"/>
        <rFont val="Arial"/>
        <family val="2"/>
      </rPr>
      <t>o</t>
    </r>
  </si>
  <si>
    <t>Quotiëntformule</t>
  </si>
  <si>
    <t xml:space="preserve">sin   α  = 1 - cos   α </t>
  </si>
  <si>
    <t xml:space="preserve">sin   α  +  cos   α = 1 </t>
  </si>
  <si>
    <t xml:space="preserve">cos   α = 1 - sin   α </t>
  </si>
  <si>
    <t>R = straal</t>
  </si>
  <si>
    <t>D = 2R</t>
  </si>
  <si>
    <t>hoek C = hoek D</t>
  </si>
  <si>
    <t>(omgeschreven cirkel)</t>
  </si>
  <si>
    <t>sin γ = a/2R</t>
  </si>
  <si>
    <t xml:space="preserve">     Evenzo voor andere zijden</t>
  </si>
  <si>
    <t>rechthoek op zijde c   punt D</t>
  </si>
  <si>
    <t>c = 2R sin γ</t>
  </si>
  <si>
    <t>b = 2R sin β</t>
  </si>
  <si>
    <t>a = 2R sin α</t>
  </si>
  <si>
    <t>Dus:</t>
  </si>
  <si>
    <t xml:space="preserve">   a</t>
  </si>
  <si>
    <t>sin β</t>
  </si>
  <si>
    <t xml:space="preserve">   b</t>
  </si>
  <si>
    <t>sin γ</t>
  </si>
  <si>
    <t xml:space="preserve">   c</t>
  </si>
  <si>
    <r>
      <t>Sinusregel</t>
    </r>
    <r>
      <rPr>
        <sz val="10"/>
        <rFont val="Arial"/>
        <family val="0"/>
      </rPr>
      <t xml:space="preserve"> uit omgeschreven cirkel</t>
    </r>
  </si>
  <si>
    <t>Goniometrische formules</t>
  </si>
  <si>
    <t>c = a cos α + b cos β</t>
  </si>
  <si>
    <t>b = c cos α + a cos γ</t>
  </si>
  <si>
    <t>a = b cos γ + c cos β</t>
  </si>
  <si>
    <t>Evenzo:</t>
  </si>
  <si>
    <t>Substitute van a, b en c uit de sinusregel geeft:</t>
  </si>
  <si>
    <t>In driehoek is γ = π - ( α + β )</t>
  </si>
  <si>
    <t xml:space="preserve">Dus   sin ( α + β ) = </t>
  </si>
  <si>
    <t>Verder is sin γ = sin ( π  - (α + β )) = sin ( α + β )</t>
  </si>
  <si>
    <t>Met cos - β  = - cos β volgt ook:</t>
  </si>
  <si>
    <r>
      <t xml:space="preserve">         sin ( α 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 xml:space="preserve"> β ) = </t>
    </r>
  </si>
  <si>
    <t>Formules voor som van 2 hoeken</t>
  </si>
  <si>
    <t>h</t>
  </si>
  <si>
    <t>Met cos ( α + β ) = sin (π/2 - α - β ) = sin ( (π/2 - α) - β ) geldt dan ook:</t>
  </si>
  <si>
    <r>
      <t xml:space="preserve">         cos ( α +</t>
    </r>
    <r>
      <rPr>
        <sz val="10"/>
        <rFont val="Arial"/>
        <family val="0"/>
      </rPr>
      <t xml:space="preserve"> β ) = </t>
    </r>
  </si>
  <si>
    <r>
      <t xml:space="preserve">         cos ( α 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 xml:space="preserve">  β ) = </t>
    </r>
  </si>
  <si>
    <t>Verdubbelingsformules</t>
  </si>
  <si>
    <t xml:space="preserve">Met α = β kun je schrijven: </t>
  </si>
  <si>
    <t xml:space="preserve">        sin 2 α = 2 sin α cos α</t>
  </si>
  <si>
    <t xml:space="preserve">        tan 2 α = 2 tan α / (1- tan   α )</t>
  </si>
  <si>
    <t>Halveringsformules</t>
  </si>
  <si>
    <t xml:space="preserve">       cos   α = ( 1 + cos 2α ) /2</t>
  </si>
  <si>
    <t xml:space="preserve">        cos 2 α = cos   α - sin   α        = 2 cos   α - 1     = 1 - 2 sin   α</t>
  </si>
  <si>
    <r>
      <t xml:space="preserve">       sin    α = ( 1 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 xml:space="preserve">  cos 2α ) /2</t>
    </r>
  </si>
  <si>
    <t xml:space="preserve">       cos   α / 2  = ( 1 + cos α ) /2</t>
  </si>
  <si>
    <r>
      <t xml:space="preserve">       sin    α / 2  = ( 1 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 xml:space="preserve">  cos α ) /2</t>
    </r>
  </si>
  <si>
    <t>Som of verschil formules</t>
  </si>
  <si>
    <t>Optellen van de twee som formules geeft met p = α + β  en q = α - β</t>
  </si>
  <si>
    <t xml:space="preserve">      cos p + cos q =   2 cos (p+q)/2  cos (p-q)/2</t>
  </si>
  <si>
    <r>
      <t xml:space="preserve">      sin p</t>
    </r>
    <r>
      <rPr>
        <b/>
        <sz val="12"/>
        <rFont val="Arial"/>
        <family val="2"/>
      </rPr>
      <t xml:space="preserve"> -</t>
    </r>
    <r>
      <rPr>
        <sz val="10"/>
        <rFont val="Arial"/>
        <family val="0"/>
      </rPr>
      <t xml:space="preserve">  sin q   =   2 cos (p+q)/2  sin (p-q)/2</t>
    </r>
  </si>
  <si>
    <t xml:space="preserve">      sin p + sin q   =   2  sin (p+q)/2  cos (p-q)/2</t>
  </si>
  <si>
    <r>
      <t xml:space="preserve">      cos p</t>
    </r>
    <r>
      <rPr>
        <b/>
        <sz val="12"/>
        <rFont val="Arial"/>
        <family val="2"/>
      </rPr>
      <t xml:space="preserve"> -</t>
    </r>
    <r>
      <rPr>
        <sz val="10"/>
        <rFont val="Arial"/>
        <family val="0"/>
      </rPr>
      <t xml:space="preserve">  cos q = 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 xml:space="preserve"> 2  sin (p+q)/2  sin (p-q)/2</t>
    </r>
  </si>
  <si>
    <t>Cosinusregel</t>
  </si>
  <si>
    <r>
      <t xml:space="preserve">a^2 = b^2 + c^2 - 2 b c cos </t>
    </r>
    <r>
      <rPr>
        <b/>
        <sz val="10"/>
        <rFont val="Arial"/>
        <family val="2"/>
      </rPr>
      <t>α</t>
    </r>
  </si>
  <si>
    <t>3 stuks</t>
  </si>
  <si>
    <t>LET OP verschil tussen exponenten van geononmetrische formules en de inverse daarvan</t>
  </si>
  <si>
    <t>De inverse functe sinˉ¹ p geeft de hoek α waarvoor sin α = p</t>
  </si>
  <si>
    <t>In plaats van sinˉ¹ r  wordt de inverse ook vaak bgsin p, boogsin p, of arcsin p genoemd</t>
  </si>
  <si>
    <r>
      <t xml:space="preserve">   </t>
    </r>
    <r>
      <rPr>
        <b/>
        <u val="single"/>
        <sz val="12"/>
        <rFont val="Arial"/>
        <family val="2"/>
      </rPr>
      <t>+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>π</t>
    </r>
  </si>
  <si>
    <r>
      <t xml:space="preserve">   </t>
    </r>
    <r>
      <rPr>
        <b/>
        <u val="single"/>
        <sz val="12"/>
        <rFont val="Arial"/>
        <family val="2"/>
      </rPr>
      <t>+</t>
    </r>
    <r>
      <rPr>
        <sz val="10"/>
        <rFont val="Arial"/>
        <family val="0"/>
      </rPr>
      <t xml:space="preserve"> π/2 </t>
    </r>
  </si>
  <si>
    <t>De cirkels geven het teken van de goniometrische formule bij een hoek die in dat kwadrant valt.</t>
  </si>
  <si>
    <r>
      <t xml:space="preserve">sin ( α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</t>
    </r>
    <r>
      <rPr>
        <sz val="10"/>
        <rFont val="Arial"/>
        <family val="0"/>
      </rPr>
      <t xml:space="preserve">π/2 ) = </t>
    </r>
    <r>
      <rPr>
        <b/>
        <sz val="12"/>
        <rFont val="Arial"/>
        <family val="2"/>
      </rPr>
      <t>+</t>
    </r>
    <r>
      <rPr>
        <sz val="10"/>
        <rFont val="Arial"/>
        <family val="0"/>
      </rPr>
      <t xml:space="preserve"> cos α</t>
    </r>
  </si>
  <si>
    <r>
      <t>cos( α</t>
    </r>
    <r>
      <rPr>
        <b/>
        <sz val="12"/>
        <rFont val="Arial"/>
        <family val="2"/>
      </rPr>
      <t xml:space="preserve"> +</t>
    </r>
    <r>
      <rPr>
        <sz val="10"/>
        <rFont val="Arial"/>
        <family val="0"/>
      </rPr>
      <t xml:space="preserve"> π/2 ) =  </t>
    </r>
    <r>
      <rPr>
        <b/>
        <sz val="12"/>
        <rFont val="Arial"/>
        <family val="2"/>
      </rPr>
      <t xml:space="preserve">+ 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sin α</t>
    </r>
  </si>
  <si>
    <r>
      <t xml:space="preserve">sin ( α </t>
    </r>
    <r>
      <rPr>
        <b/>
        <sz val="12"/>
        <rFont val="Arial"/>
        <family val="2"/>
      </rPr>
      <t>+</t>
    </r>
    <r>
      <rPr>
        <sz val="10"/>
        <rFont val="Arial"/>
        <family val="0"/>
      </rPr>
      <t xml:space="preserve"> π )    =     sin α</t>
    </r>
  </si>
  <si>
    <r>
      <t xml:space="preserve">cos ( α </t>
    </r>
    <r>
      <rPr>
        <b/>
        <sz val="12"/>
        <rFont val="Arial"/>
        <family val="2"/>
      </rPr>
      <t>+</t>
    </r>
    <r>
      <rPr>
        <sz val="10"/>
        <rFont val="Arial"/>
        <family val="0"/>
      </rPr>
      <t xml:space="preserve"> π )   = </t>
    </r>
    <r>
      <rPr>
        <b/>
        <sz val="12"/>
        <rFont val="Arial"/>
        <family val="2"/>
      </rPr>
      <t xml:space="preserve"> + </t>
    </r>
    <r>
      <rPr>
        <sz val="10"/>
        <rFont val="Arial"/>
        <family val="0"/>
      </rPr>
      <t xml:space="preserve"> cos α</t>
    </r>
  </si>
  <si>
    <t>sin en cos wisselen</t>
  </si>
  <si>
    <t xml:space="preserve">         zefde teken</t>
  </si>
  <si>
    <t xml:space="preserve">       teken omgekeerd</t>
  </si>
  <si>
    <t>sin en cos  gelijk</t>
  </si>
  <si>
    <r>
      <t xml:space="preserve">    </t>
    </r>
    <r>
      <rPr>
        <b/>
        <sz val="10"/>
        <rFont val="Arial"/>
        <family val="2"/>
      </rPr>
      <t xml:space="preserve"> α</t>
    </r>
    <r>
      <rPr>
        <sz val="10"/>
        <rFont val="Arial"/>
        <family val="0"/>
      </rPr>
      <t xml:space="preserve"> </t>
    </r>
  </si>
  <si>
    <t>Voor sin</t>
  </si>
  <si>
    <t>Voor cos</t>
  </si>
  <si>
    <t>Gebruik eenheidscirkel geeft:</t>
  </si>
  <si>
    <t>(bovenstaande anders geschreven)</t>
  </si>
  <si>
    <t xml:space="preserve">Met α / 2 i.p.v. α:  </t>
  </si>
  <si>
    <t>(eerder bewijs was m.b.v. hoogtelijn)</t>
  </si>
  <si>
    <t>achterlopend, loopt achter, ijlt na</t>
  </si>
  <si>
    <t>voorlopend, loopt voor</t>
  </si>
  <si>
    <t>c&gt;1: wordt sneller, hogere frequentie, kortere periode</t>
  </si>
  <si>
    <t>Periodieke functie algemeen</t>
  </si>
  <si>
    <t>a evenwicht, b=amplitude, c= rad frequentie, b&gt;0 loopt achter c.q. verschuift naar rechts</t>
  </si>
  <si>
    <t xml:space="preserve">  (periode T = 2π/c )</t>
  </si>
  <si>
    <t>(zie eerdere grafiek)</t>
  </si>
  <si>
    <t>(Gebruik je o.a. bij diferentieren en het herleiden van gonioformules)</t>
  </si>
  <si>
    <t>Hiervan kun je vervolgens de wortel nemen</t>
  </si>
  <si>
    <t>Zie ook exacte waarden cirkel in ?????</t>
  </si>
  <si>
    <t>Gonio vergelijkingen</t>
  </si>
  <si>
    <r>
      <t>sin</t>
    </r>
    <r>
      <rPr>
        <b/>
        <sz val="12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α = </t>
    </r>
    <r>
      <rPr>
        <b/>
        <sz val="12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sin α</t>
    </r>
  </si>
  <si>
    <r>
      <t>cos</t>
    </r>
    <r>
      <rPr>
        <b/>
        <sz val="12"/>
        <rFont val="Arial"/>
        <family val="2"/>
      </rPr>
      <t xml:space="preserve"> -</t>
    </r>
    <r>
      <rPr>
        <sz val="10"/>
        <rFont val="Arial"/>
        <family val="2"/>
      </rPr>
      <t xml:space="preserve"> α = cos α</t>
    </r>
  </si>
  <si>
    <r>
      <t xml:space="preserve">Voor </t>
    </r>
    <r>
      <rPr>
        <b/>
        <sz val="10"/>
        <rFont val="Arial"/>
        <family val="2"/>
      </rPr>
      <t>α</t>
    </r>
    <r>
      <rPr>
        <sz val="10"/>
        <rFont val="Arial"/>
        <family val="0"/>
      </rPr>
      <t xml:space="preserve"> mag je ook schrijven </t>
    </r>
    <r>
      <rPr>
        <b/>
        <sz val="10"/>
        <rFont val="Arial"/>
        <family val="2"/>
      </rPr>
      <t>α + k2π</t>
    </r>
    <r>
      <rPr>
        <sz val="10"/>
        <rFont val="Arial"/>
        <family val="0"/>
      </rPr>
      <t xml:space="preserve">, met k = 0 of een geheel positief of negatief getal (k </t>
    </r>
    <r>
      <rPr>
        <sz val="10"/>
        <rFont val="Arial"/>
        <family val="2"/>
      </rPr>
      <t>є</t>
    </r>
    <r>
      <rPr>
        <sz val="10"/>
        <rFont val="Arial"/>
        <family val="0"/>
      </rPr>
      <t xml:space="preserve"> Z)</t>
    </r>
  </si>
  <si>
    <t xml:space="preserve">sin A = + sin B      </t>
  </si>
  <si>
    <r>
      <t>sin A =</t>
    </r>
    <r>
      <rPr>
        <b/>
        <sz val="10"/>
        <rFont val="Arial"/>
        <family val="2"/>
      </rPr>
      <t xml:space="preserve"> </t>
    </r>
    <r>
      <rPr>
        <sz val="12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sin B         </t>
    </r>
  </si>
  <si>
    <r>
      <t xml:space="preserve">A = B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 xml:space="preserve"> 2kπ</t>
    </r>
  </si>
  <si>
    <r>
      <t xml:space="preserve">A = B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 xml:space="preserve"> π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 xml:space="preserve"> 2kπ  = B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 xml:space="preserve"> (2k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>1)π</t>
    </r>
  </si>
  <si>
    <t xml:space="preserve"> ook </t>
  </si>
  <si>
    <r>
      <t>A =</t>
    </r>
    <r>
      <rPr>
        <b/>
        <sz val="12"/>
        <rFont val="Arial"/>
        <family val="2"/>
      </rPr>
      <t xml:space="preserve"> -</t>
    </r>
    <r>
      <rPr>
        <sz val="10"/>
        <rFont val="Arial"/>
        <family val="0"/>
      </rPr>
      <t xml:space="preserve"> B + k2π</t>
    </r>
  </si>
  <si>
    <r>
      <t xml:space="preserve">sin A =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 xml:space="preserve"> cos B</t>
    </r>
  </si>
  <si>
    <r>
      <t xml:space="preserve">A = π/4 + 2kπ  ^ B =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 xml:space="preserve"> π/4 + kπ    v   A = 3π/4 + 2kπ  ^ B = </t>
    </r>
    <r>
      <rPr>
        <u val="single"/>
        <sz val="10"/>
        <rFont val="Arial"/>
        <family val="2"/>
      </rPr>
      <t>+</t>
    </r>
    <r>
      <rPr>
        <sz val="10"/>
        <rFont val="Arial"/>
        <family val="0"/>
      </rPr>
      <t xml:space="preserve"> π/4 + kπ</t>
    </r>
  </si>
  <si>
    <t xml:space="preserve">cosec α = 1/ sin α </t>
  </si>
  <si>
    <t xml:space="preserve">cotan α = 1/ tan α </t>
  </si>
  <si>
    <t>hyperbolische functies sinh x en cosh x (zie blz 167)</t>
  </si>
  <si>
    <r>
      <t xml:space="preserve">Andere goniometriche functies      </t>
    </r>
    <r>
      <rPr>
        <sz val="10"/>
        <rFont val="Arial"/>
        <family val="2"/>
      </rPr>
      <t>(je hoeft alleen te weten dat ze bestaan)</t>
    </r>
  </si>
  <si>
    <t>Kwadratische formule ( eenheidscirkel )</t>
  </si>
  <si>
    <r>
      <t xml:space="preserve">(sin α)^n wordt vaak geschreven </t>
    </r>
    <r>
      <rPr>
        <sz val="10"/>
        <rFont val="Arial"/>
        <family val="2"/>
      </rPr>
      <t>als sin   α,</t>
    </r>
    <r>
      <rPr>
        <sz val="10"/>
        <rFont val="Arial"/>
        <family val="0"/>
      </rPr>
      <t xml:space="preserve"> maar </t>
    </r>
    <r>
      <rPr>
        <b/>
        <sz val="10"/>
        <rFont val="Arial"/>
        <family val="2"/>
      </rPr>
      <t>1 / sin α</t>
    </r>
    <r>
      <rPr>
        <sz val="10"/>
        <rFont val="Arial"/>
        <family val="0"/>
      </rPr>
      <t xml:space="preserve"> kun je beter </t>
    </r>
    <r>
      <rPr>
        <b/>
        <sz val="10"/>
        <rFont val="Arial"/>
        <family val="2"/>
      </rPr>
      <t xml:space="preserve">altijd schrijven als (sin α ) </t>
    </r>
  </si>
  <si>
    <t xml:space="preserve">   Vaak word (rad) weggelaten en </t>
  </si>
  <si>
    <t xml:space="preserve">   Als er geen graden bij staan </t>
  </si>
  <si>
    <t xml:space="preserve">   bedoeld men radialen (=getal)</t>
  </si>
  <si>
    <t xml:space="preserve">   spreekt men bv van π/4 of 0,3</t>
  </si>
  <si>
    <t>Hoeken in Radialen en Graden</t>
  </si>
  <si>
    <t>Tellers 2, 3, 5</t>
  </si>
  <si>
    <t>Noemers 2, 3, 4 en 6</t>
  </si>
  <si>
    <t>Tellers als in 2e kwadrant</t>
  </si>
  <si>
    <t>Noemers als in 2e kwadrant</t>
  </si>
  <si>
    <t>Teller N2 = 2*N-1</t>
  </si>
  <si>
    <t>Exacte waardencirkel, voor sinus en cosinus, in graden en radialen</t>
  </si>
  <si>
    <t>tan = sin / cos</t>
  </si>
  <si>
    <t>Noemers  als in 1e kwadrant</t>
  </si>
  <si>
    <t xml:space="preserve">              Omtrek</t>
  </si>
  <si>
    <t xml:space="preserve">              Aantal keren 1 rad in 360˚ = </t>
  </si>
  <si>
    <t xml:space="preserve">              aantal keren r in O = O/r = 2π</t>
  </si>
  <si>
    <t xml:space="preserve">              Hoeken worden gerekend </t>
  </si>
  <si>
    <t xml:space="preserve">              vanaf de x-as linksom </t>
  </si>
  <si>
    <t xml:space="preserve">              (tegen de klok in)</t>
  </si>
  <si>
    <t xml:space="preserve">              Zowel in graden als in radialen</t>
  </si>
  <si>
    <t xml:space="preserve">    1 radiaal is de Hoek waarbij boog = r</t>
  </si>
  <si>
    <t>Noemers zelfde als hoek 1e kwadrant</t>
  </si>
  <si>
    <t xml:space="preserve">              1˚ = 2π/360˚ = 0,017453 (rad)</t>
  </si>
  <si>
    <t xml:space="preserve">               X˚ = X * 2π / 360 (rad)</t>
  </si>
  <si>
    <r>
      <t xml:space="preserve">              Dus een hoek van </t>
    </r>
    <r>
      <rPr>
        <b/>
        <sz val="10"/>
        <rFont val="Arial"/>
        <family val="2"/>
      </rPr>
      <t>360˚ = 2π (rad)</t>
    </r>
  </si>
  <si>
    <t>Onthoud !</t>
  </si>
  <si>
    <t>Som tellers / noemer = 2</t>
  </si>
  <si>
    <t>Standaard driehoeken</t>
  </si>
  <si>
    <t>Dus oppassen</t>
  </si>
  <si>
    <t>(Is dus geen eenheidscirkel)</t>
  </si>
  <si>
    <t>Ezelsbruggen</t>
  </si>
  <si>
    <t>Basis AB =</t>
  </si>
  <si>
    <t>sin y = sin α cos α + sin β cos β   ( na delen door 2R)</t>
  </si>
  <si>
    <t>sin α cos β + sin α cos β</t>
  </si>
  <si>
    <r>
      <t xml:space="preserve">cos α cos β 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 xml:space="preserve"> sin α sin β</t>
    </r>
  </si>
  <si>
    <r>
      <t xml:space="preserve">cos α cos β </t>
    </r>
    <r>
      <rPr>
        <sz val="10"/>
        <rFont val="Arial"/>
        <family val="2"/>
      </rPr>
      <t>+</t>
    </r>
    <r>
      <rPr>
        <sz val="10"/>
        <rFont val="Arial"/>
        <family val="0"/>
      </rPr>
      <t xml:space="preserve"> sin α sin β</t>
    </r>
  </si>
  <si>
    <r>
      <t xml:space="preserve">sin α cos β </t>
    </r>
    <r>
      <rPr>
        <b/>
        <sz val="12"/>
        <rFont val="Arial"/>
        <family val="2"/>
      </rPr>
      <t>-</t>
    </r>
    <r>
      <rPr>
        <sz val="10"/>
        <rFont val="Arial"/>
        <family val="0"/>
      </rPr>
      <t xml:space="preserve"> sin α cos β</t>
    </r>
  </si>
  <si>
    <t>tan = V/H</t>
  </si>
  <si>
    <t>(Formules van Mollweide)</t>
  </si>
  <si>
    <t xml:space="preserve">GAAT OM VERHOUDINGEN ZIJDEN   NIET OM ECHTE LENGTEN </t>
  </si>
  <si>
    <t>In exacte waarden cirkel gebruik je voor</t>
  </si>
  <si>
    <t>sin de verticale projectie V op  y-as</t>
  </si>
  <si>
    <t>cos de horizontale projectie H op x -as</t>
  </si>
  <si>
    <t>Anja Gonkel</t>
  </si>
  <si>
    <t>Twee 90 graden hoeken</t>
  </si>
  <si>
    <t>2 parallele lijnen</t>
  </si>
  <si>
    <t>snijden elkaar in het</t>
  </si>
  <si>
    <t>oneindige</t>
  </si>
  <si>
    <t>2 x 90 graden</t>
  </si>
  <si>
    <t>Leg uit</t>
  </si>
  <si>
    <t>Gebruik projecties</t>
  </si>
  <si>
    <t>projectie wordt nul</t>
  </si>
  <si>
    <t>dus cos wordt nul</t>
  </si>
  <si>
    <t>Projectie negatief dan gonioforrmule  negatief</t>
  </si>
  <si>
    <r>
      <t xml:space="preserve">Gebaseerd op de </t>
    </r>
    <r>
      <rPr>
        <b/>
        <u val="single"/>
        <sz val="11"/>
        <rFont val="Arial"/>
        <family val="2"/>
      </rPr>
      <t>eenheidscirkel</t>
    </r>
    <r>
      <rPr>
        <b/>
        <sz val="10"/>
        <rFont val="Arial"/>
        <family val="2"/>
      </rPr>
      <t xml:space="preserve"> met </t>
    </r>
    <r>
      <rPr>
        <b/>
        <u val="single"/>
        <sz val="11"/>
        <rFont val="Arial"/>
        <family val="2"/>
      </rPr>
      <t>S=1</t>
    </r>
    <r>
      <rPr>
        <b/>
        <sz val="10"/>
        <rFont val="Arial"/>
        <family val="2"/>
      </rPr>
      <t xml:space="preserve">, met daarin tevens aangegeven de </t>
    </r>
  </si>
  <si>
    <r>
      <t xml:space="preserve">De standaarddriehoeken betreft </t>
    </r>
    <r>
      <rPr>
        <b/>
        <u val="single"/>
        <sz val="11"/>
        <rFont val="Arial"/>
        <family val="2"/>
      </rPr>
      <t>verhoudingen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1 1 √ 2,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1 2 √ 3</t>
    </r>
    <r>
      <rPr>
        <b/>
        <sz val="10"/>
        <rFont val="Arial"/>
        <family val="2"/>
      </rPr>
      <t xml:space="preserve"> en </t>
    </r>
    <r>
      <rPr>
        <b/>
        <sz val="10"/>
        <color indexed="14"/>
        <rFont val="Arial"/>
        <family val="2"/>
      </rPr>
      <t>1 2 √ 3</t>
    </r>
    <r>
      <rPr>
        <b/>
        <sz val="10"/>
        <color indexed="8"/>
        <rFont val="Arial"/>
        <family val="2"/>
      </rPr>
      <t xml:space="preserve">, </t>
    </r>
    <r>
      <rPr>
        <b/>
        <u val="single"/>
        <sz val="10"/>
        <color indexed="8"/>
        <rFont val="Arial"/>
        <family val="2"/>
      </rPr>
      <t>NIET</t>
    </r>
    <r>
      <rPr>
        <b/>
        <sz val="10"/>
        <color indexed="8"/>
        <rFont val="Arial"/>
        <family val="2"/>
      </rPr>
      <t xml:space="preserve"> de </t>
    </r>
    <r>
      <rPr>
        <b/>
        <u val="single"/>
        <sz val="10"/>
        <color indexed="8"/>
        <rFont val="Arial"/>
        <family val="2"/>
      </rPr>
      <t>WAARDEN</t>
    </r>
  </si>
  <si>
    <r>
      <t>V</t>
    </r>
    <r>
      <rPr>
        <b/>
        <sz val="10"/>
        <rFont val="Arial"/>
        <family val="2"/>
      </rPr>
      <t xml:space="preserve"> pijl voor de </t>
    </r>
    <r>
      <rPr>
        <b/>
        <u val="single"/>
        <sz val="11"/>
        <rFont val="Arial"/>
        <family val="2"/>
      </rPr>
      <t>sinus</t>
    </r>
    <r>
      <rPr>
        <b/>
        <sz val="10"/>
        <rFont val="Arial"/>
        <family val="2"/>
      </rPr>
      <t xml:space="preserve"> en </t>
    </r>
    <r>
      <rPr>
        <b/>
        <u val="single"/>
        <sz val="11"/>
        <rFont val="Arial"/>
        <family val="2"/>
      </rPr>
      <t>H</t>
    </r>
    <r>
      <rPr>
        <b/>
        <sz val="10"/>
        <rFont val="Arial"/>
        <family val="2"/>
      </rPr>
      <t xml:space="preserve"> pijl voor de </t>
    </r>
    <r>
      <rPr>
        <b/>
        <u val="single"/>
        <sz val="11"/>
        <rFont val="Arial"/>
        <family val="2"/>
      </rPr>
      <t>cosinus</t>
    </r>
    <r>
      <rPr>
        <b/>
        <sz val="10"/>
        <rFont val="Arial"/>
        <family val="2"/>
      </rPr>
      <t xml:space="preserve">.    </t>
    </r>
    <r>
      <rPr>
        <b/>
        <u val="single"/>
        <sz val="11"/>
        <rFont val="Arial"/>
        <family val="2"/>
      </rPr>
      <t>Lengte</t>
    </r>
    <r>
      <rPr>
        <b/>
        <sz val="10"/>
        <rFont val="Arial"/>
        <family val="2"/>
      </rPr>
      <t xml:space="preserve"> geeft </t>
    </r>
    <r>
      <rPr>
        <b/>
        <u val="single"/>
        <sz val="11"/>
        <rFont val="Arial"/>
        <family val="2"/>
      </rPr>
      <t>waarde</t>
    </r>
    <r>
      <rPr>
        <b/>
        <sz val="10"/>
        <rFont val="Arial"/>
        <family val="2"/>
      </rPr>
      <t xml:space="preserve"> en </t>
    </r>
    <r>
      <rPr>
        <b/>
        <u val="single"/>
        <sz val="11"/>
        <rFont val="Arial"/>
        <family val="2"/>
      </rPr>
      <t>richting teken</t>
    </r>
  </si>
  <si>
    <r>
      <t xml:space="preserve">   tan =                  </t>
    </r>
    <r>
      <rPr>
        <b/>
        <sz val="10"/>
        <color indexed="12"/>
        <rFont val="Arial"/>
        <family val="2"/>
      </rPr>
      <t xml:space="preserve">1   </t>
    </r>
    <r>
      <rPr>
        <b/>
        <sz val="10"/>
        <rFont val="Arial"/>
        <family val="2"/>
      </rPr>
      <t xml:space="preserve">       </t>
    </r>
    <r>
      <rPr>
        <b/>
        <sz val="10"/>
        <color indexed="10"/>
        <rFont val="Arial"/>
        <family val="2"/>
      </rPr>
      <t xml:space="preserve">1/2      </t>
    </r>
    <r>
      <rPr>
        <b/>
        <sz val="10"/>
        <rFont val="Arial"/>
        <family val="2"/>
      </rPr>
      <t xml:space="preserve">en        </t>
    </r>
    <r>
      <rPr>
        <b/>
        <sz val="10"/>
        <color indexed="10"/>
        <rFont val="Arial"/>
        <family val="2"/>
      </rPr>
      <t>√ 3</t>
    </r>
    <r>
      <rPr>
        <sz val="10"/>
        <rFont val="Arial"/>
        <family val="0"/>
      </rPr>
      <t xml:space="preserve">    </t>
    </r>
    <r>
      <rPr>
        <b/>
        <sz val="10"/>
        <rFont val="Arial"/>
        <family val="2"/>
      </rPr>
      <t>met juiste teken!</t>
    </r>
  </si>
  <si>
    <r>
      <t xml:space="preserve">1/2 </t>
    </r>
    <r>
      <rPr>
        <sz val="12"/>
        <rFont val="Arial"/>
        <family val="2"/>
      </rPr>
      <t>V</t>
    </r>
    <r>
      <rPr>
        <sz val="10"/>
        <rFont val="Arial"/>
        <family val="0"/>
      </rPr>
      <t>2</t>
    </r>
  </si>
  <si>
    <t>90˚</t>
  </si>
  <si>
    <t>0˚</t>
  </si>
  <si>
    <t>1/2 √3</t>
  </si>
  <si>
    <r>
      <t xml:space="preserve">1/2 </t>
    </r>
    <r>
      <rPr>
        <sz val="10"/>
        <rFont val="Arial"/>
        <family val="0"/>
      </rPr>
      <t>√</t>
    </r>
    <r>
      <rPr>
        <sz val="10"/>
        <rFont val="Arial"/>
        <family val="2"/>
      </rPr>
      <t>3</t>
    </r>
  </si>
  <si>
    <r>
      <t>1/√</t>
    </r>
    <r>
      <rPr>
        <sz val="10"/>
        <rFont val="Arial"/>
        <family val="0"/>
      </rPr>
      <t>3</t>
    </r>
  </si>
  <si>
    <r>
      <t>√</t>
    </r>
    <r>
      <rPr>
        <sz val="10"/>
        <rFont val="Arial"/>
        <family val="0"/>
      </rPr>
      <t>3</t>
    </r>
  </si>
  <si>
    <t xml:space="preserve"> o</t>
  </si>
  <si>
    <r>
      <t xml:space="preserve">         1 1 </t>
    </r>
    <r>
      <rPr>
        <b/>
        <sz val="10"/>
        <rFont val="Arial"/>
        <family val="2"/>
      </rPr>
      <t xml:space="preserve">√ </t>
    </r>
    <r>
      <rPr>
        <b/>
        <sz val="10"/>
        <rFont val="Arial"/>
        <family val="2"/>
      </rPr>
      <t>2</t>
    </r>
  </si>
  <si>
    <r>
      <t xml:space="preserve">1 2 </t>
    </r>
    <r>
      <rPr>
        <b/>
        <sz val="10"/>
        <rFont val="Arial"/>
        <family val="2"/>
      </rPr>
      <t xml:space="preserve">√ </t>
    </r>
    <r>
      <rPr>
        <b/>
        <sz val="10"/>
        <rFont val="Arial"/>
        <family val="2"/>
      </rPr>
      <t>3</t>
    </r>
  </si>
  <si>
    <t xml:space="preserve">     graden</t>
  </si>
  <si>
    <t xml:space="preserve">     rad</t>
  </si>
  <si>
    <r>
      <t>π/</t>
    </r>
    <r>
      <rPr>
        <b/>
        <sz val="10"/>
        <rFont val="Arial"/>
        <family val="2"/>
      </rPr>
      <t>6</t>
    </r>
  </si>
  <si>
    <r>
      <t>π/</t>
    </r>
    <r>
      <rPr>
        <b/>
        <sz val="10"/>
        <rFont val="Arial"/>
        <family val="2"/>
      </rPr>
      <t>4</t>
    </r>
  </si>
  <si>
    <r>
      <t>π/</t>
    </r>
    <r>
      <rPr>
        <b/>
        <sz val="10"/>
        <rFont val="Arial"/>
        <family val="2"/>
      </rPr>
      <t>3</t>
    </r>
  </si>
  <si>
    <r>
      <t>π/</t>
    </r>
    <r>
      <rPr>
        <b/>
        <sz val="10"/>
        <rFont val="Arial"/>
        <family val="2"/>
      </rPr>
      <t>2</t>
    </r>
  </si>
  <si>
    <t xml:space="preserve">schrijf cos omgekeerd en tan = 1e / 2e </t>
  </si>
  <si>
    <t>1/2 √2</t>
  </si>
  <si>
    <t>drieheoeken</t>
  </si>
  <si>
    <t xml:space="preserve">wel op schaal </t>
  </si>
  <si>
    <t>eenheidscirkel</t>
  </si>
  <si>
    <t xml:space="preserve">Met standaard </t>
  </si>
  <si>
    <t xml:space="preserve">driehoeken      </t>
  </si>
  <si>
    <t xml:space="preserve">zou het er zo   </t>
  </si>
  <si>
    <t xml:space="preserve">           uitzien             </t>
  </si>
  <si>
    <r>
      <t>1/2√</t>
    </r>
    <r>
      <rPr>
        <b/>
        <sz val="10"/>
        <rFont val="Arial"/>
        <family val="2"/>
      </rPr>
      <t>0</t>
    </r>
  </si>
  <si>
    <r>
      <t>1/2√</t>
    </r>
    <r>
      <rPr>
        <b/>
        <sz val="10"/>
        <rFont val="Arial"/>
        <family val="2"/>
      </rPr>
      <t>1</t>
    </r>
  </si>
  <si>
    <r>
      <t>1/2√</t>
    </r>
    <r>
      <rPr>
        <b/>
        <sz val="10"/>
        <rFont val="Arial"/>
        <family val="2"/>
      </rPr>
      <t>2</t>
    </r>
  </si>
  <si>
    <r>
      <t>1/2√</t>
    </r>
    <r>
      <rPr>
        <b/>
        <sz val="10"/>
        <rFont val="Arial"/>
        <family val="2"/>
      </rPr>
      <t>3</t>
    </r>
  </si>
  <si>
    <r>
      <t>1/2√</t>
    </r>
    <r>
      <rPr>
        <b/>
        <sz val="10"/>
        <rFont val="Arial"/>
        <family val="2"/>
      </rPr>
      <t>4</t>
    </r>
  </si>
  <si>
    <t xml:space="preserve">  Gebruik deze ook om bij andere hoeken te controleren</t>
  </si>
  <si>
    <t xml:space="preserve">  SIN =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</si>
</sst>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7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u val="single"/>
      <sz val="11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5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25"/>
      <name val="Arial"/>
      <family val="2"/>
    </font>
    <font>
      <sz val="10"/>
      <color indexed="14"/>
      <name val="Arial"/>
      <family val="2"/>
    </font>
    <font>
      <b/>
      <sz val="10"/>
      <color indexed="11"/>
      <name val="Arial"/>
      <family val="2"/>
    </font>
    <font>
      <sz val="11.75"/>
      <color indexed="8"/>
      <name val="Arial"/>
      <family val="2"/>
    </font>
    <font>
      <b/>
      <sz val="11.75"/>
      <color indexed="8"/>
      <name val="Arial"/>
      <family val="2"/>
    </font>
    <font>
      <sz val="10.8"/>
      <color indexed="8"/>
      <name val="Arial"/>
      <family val="2"/>
    </font>
    <font>
      <b/>
      <sz val="14.25"/>
      <color indexed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0.55"/>
      <color indexed="8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32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ont="1" applyBorder="1" applyAlignment="1">
      <alignment horizontal="center"/>
    </xf>
    <xf numFmtId="16" fontId="0" fillId="0" borderId="16" xfId="0" applyNumberForma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0" fontId="1" fillId="0" borderId="11" xfId="0" applyFont="1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4" xfId="0" applyFont="1" applyBorder="1" applyAlignment="1" quotePrefix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/>
    </xf>
    <xf numFmtId="16" fontId="2" fillId="0" borderId="21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a + b sin c(x-d)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255"/>
          <c:w val="0.74575"/>
          <c:h val="0.79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formule!$W$4</c:f>
              <c:strCache>
                <c:ptCount val="1"/>
                <c:pt idx="0">
                  <c:v>a=d=0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formule!$X$3:$AF$3</c:f>
              <c:numCache/>
            </c:numRef>
          </c:xVal>
          <c:yVal>
            <c:numRef>
              <c:f>formule!$X$4:$AF$4</c:f>
              <c:numCache/>
            </c:numRef>
          </c:yVal>
          <c:smooth val="1"/>
        </c:ser>
        <c:ser>
          <c:idx val="1"/>
          <c:order val="1"/>
          <c:tx>
            <c:strRef>
              <c:f>formule!$W$5</c:f>
              <c:strCache>
                <c:ptCount val="1"/>
                <c:pt idx="0">
                  <c:v>a=1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formule!$X$3:$AF$3</c:f>
              <c:numCache/>
            </c:numRef>
          </c:xVal>
          <c:yVal>
            <c:numRef>
              <c:f>formule!$X$5:$AF$5</c:f>
              <c:numCache/>
            </c:numRef>
          </c:yVal>
          <c:smooth val="1"/>
        </c:ser>
        <c:ser>
          <c:idx val="2"/>
          <c:order val="2"/>
          <c:tx>
            <c:strRef>
              <c:f>formule!$W$6</c:f>
              <c:strCache>
                <c:ptCount val="1"/>
                <c:pt idx="0">
                  <c:v>b=1,5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formule!$X$3:$AF$3</c:f>
              <c:numCache/>
            </c:numRef>
          </c:xVal>
          <c:yVal>
            <c:numRef>
              <c:f>formule!$X$6:$AF$6</c:f>
              <c:numCache/>
            </c:numRef>
          </c:yVal>
          <c:smooth val="1"/>
        </c:ser>
        <c:ser>
          <c:idx val="3"/>
          <c:order val="3"/>
          <c:tx>
            <c:strRef>
              <c:f>formule!$W$7</c:f>
              <c:strCache>
                <c:ptCount val="1"/>
                <c:pt idx="0">
                  <c:v>c=1,5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formule!$X$3:$AF$3</c:f>
              <c:numCache/>
            </c:numRef>
          </c:xVal>
          <c:yVal>
            <c:numRef>
              <c:f>formule!$X$7:$AF$7</c:f>
              <c:numCache/>
            </c:numRef>
          </c:yVal>
          <c:smooth val="1"/>
        </c:ser>
        <c:ser>
          <c:idx val="4"/>
          <c:order val="4"/>
          <c:tx>
            <c:strRef>
              <c:f>formule!$W$8</c:f>
              <c:strCache>
                <c:ptCount val="1"/>
                <c:pt idx="0">
                  <c:v>d=0,7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formule!$X$3:$AF$3</c:f>
              <c:numCache/>
            </c:numRef>
          </c:xVal>
          <c:yVal>
            <c:numRef>
              <c:f>formule!$X$8:$AF$8</c:f>
              <c:numCache/>
            </c:numRef>
          </c:yVal>
          <c:smooth val="1"/>
        </c:ser>
        <c:axId val="20642597"/>
        <c:axId val="51565646"/>
      </c:scatterChart>
      <c:valAx>
        <c:axId val="20642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5646"/>
        <c:crosses val="autoZero"/>
        <c:crossBetween val="midCat"/>
        <c:dispUnits/>
      </c:valAx>
      <c:valAx>
        <c:axId val="51565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425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25"/>
          <c:y val="0.263"/>
          <c:w val="0.15275"/>
          <c:h val="0.2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b*g^(x-p)/a
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23"/>
          <c:w val="0.73625"/>
          <c:h val="0.83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exp!$Q$3</c:f>
              <c:strCache>
                <c:ptCount val="1"/>
                <c:pt idx="0">
                  <c:v>b=1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exp!$R$3:$Z$3</c:f>
              <c:numCache/>
            </c:numRef>
          </c:yVal>
          <c:smooth val="1"/>
        </c:ser>
        <c:ser>
          <c:idx val="1"/>
          <c:order val="1"/>
          <c:tx>
            <c:strRef>
              <c:f>exp!$Q$4</c:f>
              <c:strCache>
                <c:ptCount val="1"/>
                <c:pt idx="0">
                  <c:v>g groter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exp!$R$4:$Z$4</c:f>
              <c:numCache/>
            </c:numRef>
          </c:yVal>
          <c:smooth val="1"/>
        </c:ser>
        <c:ser>
          <c:idx val="2"/>
          <c:order val="2"/>
          <c:tx>
            <c:strRef>
              <c:f>exp!$Q$5</c:f>
              <c:strCache>
                <c:ptCount val="1"/>
                <c:pt idx="0">
                  <c:v>b=4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exp!$R$5:$Z$5</c:f>
              <c:numCache/>
            </c:numRef>
          </c:yVal>
          <c:smooth val="1"/>
        </c:ser>
        <c:ser>
          <c:idx val="3"/>
          <c:order val="3"/>
          <c:tx>
            <c:strRef>
              <c:f>exp!$Q$6</c:f>
              <c:strCache>
                <c:ptCount val="1"/>
                <c:pt idx="0">
                  <c:v>0&lt; 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exp!$R$6:$Z$6</c:f>
              <c:numCache/>
            </c:numRef>
          </c:yVal>
          <c:smooth val="1"/>
        </c:ser>
        <c:ser>
          <c:idx val="4"/>
          <c:order val="4"/>
          <c:tx>
            <c:strRef>
              <c:f>exp!$Q$7</c:f>
              <c:strCache>
                <c:ptCount val="1"/>
                <c:pt idx="0">
                  <c:v>1&lt;a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exp!$R$7:$Z$7</c:f>
              <c:numCache/>
            </c:numRef>
          </c:yVal>
          <c:smooth val="1"/>
        </c:ser>
        <c:ser>
          <c:idx val="5"/>
          <c:order val="5"/>
          <c:tx>
            <c:strRef>
              <c:f>exp!$Q$8</c:f>
              <c:strCache>
                <c:ptCount val="1"/>
                <c:pt idx="0">
                  <c:v>g &lt; 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exp!$R$8:$Z$8</c:f>
              <c:numCache/>
            </c:numRef>
          </c:yVal>
          <c:smooth val="1"/>
        </c:ser>
        <c:axId val="61437631"/>
        <c:axId val="16067768"/>
      </c:scatterChart>
      <c:valAx>
        <c:axId val="6143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7768"/>
        <c:crosses val="autoZero"/>
        <c:crossBetween val="midCat"/>
        <c:dispUnits/>
      </c:valAx>
      <c:valAx>
        <c:axId val="1606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763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442"/>
          <c:w val="0.1702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y = log b + {(x-p)/a )} * log g
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2175"/>
          <c:w val="0.73525"/>
          <c:h val="0.83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exp!$Q$11</c:f>
              <c:strCache>
                <c:ptCount val="1"/>
                <c:pt idx="0">
                  <c:v>b=1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exp!$R$10:$Z$10</c:f>
              <c:numCache/>
            </c:numRef>
          </c:xVal>
          <c:yVal>
            <c:numRef>
              <c:f>exp!$R$11:$Z$11</c:f>
              <c:numCache/>
            </c:numRef>
          </c:yVal>
          <c:smooth val="1"/>
        </c:ser>
        <c:ser>
          <c:idx val="1"/>
          <c:order val="1"/>
          <c:tx>
            <c:strRef>
              <c:f>exp!$Q$12</c:f>
              <c:strCache>
                <c:ptCount val="1"/>
                <c:pt idx="0">
                  <c:v>g groter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exp!$R$10:$Z$10</c:f>
              <c:numCache/>
            </c:numRef>
          </c:xVal>
          <c:yVal>
            <c:numRef>
              <c:f>exp!$R$12:$Z$12</c:f>
              <c:numCache/>
            </c:numRef>
          </c:yVal>
          <c:smooth val="1"/>
        </c:ser>
        <c:ser>
          <c:idx val="2"/>
          <c:order val="2"/>
          <c:tx>
            <c:strRef>
              <c:f>exp!$Q$13</c:f>
              <c:strCache>
                <c:ptCount val="1"/>
                <c:pt idx="0">
                  <c:v>b=4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exp!$R$10:$Z$10</c:f>
              <c:numCache/>
            </c:numRef>
          </c:xVal>
          <c:yVal>
            <c:numRef>
              <c:f>exp!$R$13:$Z$13</c:f>
              <c:numCache/>
            </c:numRef>
          </c:yVal>
          <c:smooth val="1"/>
        </c:ser>
        <c:ser>
          <c:idx val="3"/>
          <c:order val="3"/>
          <c:tx>
            <c:strRef>
              <c:f>exp!$Q$14</c:f>
              <c:strCache>
                <c:ptCount val="1"/>
                <c:pt idx="0">
                  <c:v>0&lt; p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exp!$R$10:$Z$10</c:f>
              <c:numCache/>
            </c:numRef>
          </c:xVal>
          <c:yVal>
            <c:numRef>
              <c:f>exp!$R$14:$Z$14</c:f>
              <c:numCache/>
            </c:numRef>
          </c:yVal>
          <c:smooth val="1"/>
        </c:ser>
        <c:ser>
          <c:idx val="4"/>
          <c:order val="4"/>
          <c:tx>
            <c:strRef>
              <c:f>exp!$Q$15</c:f>
              <c:strCache>
                <c:ptCount val="1"/>
                <c:pt idx="0">
                  <c:v>1&lt;a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exp!$R$10:$Z$10</c:f>
              <c:numCache/>
            </c:numRef>
          </c:xVal>
          <c:yVal>
            <c:numRef>
              <c:f>exp!$R$15:$Z$15</c:f>
              <c:numCache/>
            </c:numRef>
          </c:yVal>
          <c:smooth val="1"/>
        </c:ser>
        <c:ser>
          <c:idx val="5"/>
          <c:order val="5"/>
          <c:tx>
            <c:strRef>
              <c:f>exp!$Q$16</c:f>
              <c:strCache>
                <c:ptCount val="1"/>
                <c:pt idx="0">
                  <c:v>g &lt; 1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exp!$R$10:$Z$10</c:f>
              <c:numCache/>
            </c:numRef>
          </c:xVal>
          <c:yVal>
            <c:numRef>
              <c:f>exp!$R$16:$Z$16</c:f>
              <c:numCache/>
            </c:numRef>
          </c:yVal>
          <c:smooth val="1"/>
        </c:ser>
        <c:axId val="10392185"/>
        <c:axId val="26420802"/>
      </c:scatterChart>
      <c:val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20802"/>
        <c:crosses val="autoZero"/>
        <c:crossBetween val="midCat"/>
        <c:dispUnits/>
      </c:valAx>
      <c:valAx>
        <c:axId val="2642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Y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921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5"/>
          <c:y val="0.45725"/>
          <c:w val="0.17075"/>
          <c:h val="0.1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y= ax^2 + bx+c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"/>
          <c:w val="0.65875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exp!$Q$20</c:f>
              <c:strCache>
                <c:ptCount val="1"/>
                <c:pt idx="0">
                  <c:v>a=1,b=c=0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exp!$R$19:$X$19</c:f>
              <c:numCache/>
            </c:numRef>
          </c:xVal>
          <c:yVal>
            <c:numRef>
              <c:f>exp!$R$20:$X$20</c:f>
              <c:numCache/>
            </c:numRef>
          </c:yVal>
          <c:smooth val="1"/>
        </c:ser>
        <c:ser>
          <c:idx val="1"/>
          <c:order val="1"/>
          <c:tx>
            <c:strRef>
              <c:f>exp!$Q$21</c:f>
              <c:strCache>
                <c:ptCount val="1"/>
                <c:pt idx="0">
                  <c:v>c&gt;0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exp!$R$19:$X$19</c:f>
              <c:numCache/>
            </c:numRef>
          </c:xVal>
          <c:yVal>
            <c:numRef>
              <c:f>exp!$R$21:$X$21</c:f>
              <c:numCache/>
            </c:numRef>
          </c:yVal>
          <c:smooth val="1"/>
        </c:ser>
        <c:ser>
          <c:idx val="2"/>
          <c:order val="2"/>
          <c:tx>
            <c:strRef>
              <c:f>exp!$Q$22</c:f>
              <c:strCache>
                <c:ptCount val="1"/>
                <c:pt idx="0">
                  <c:v>b&gt;0 c&gt;0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exp!$R$19:$X$19</c:f>
              <c:numCache/>
            </c:numRef>
          </c:xVal>
          <c:yVal>
            <c:numRef>
              <c:f>exp!$R$22:$X$22</c:f>
              <c:numCache/>
            </c:numRef>
          </c:yVal>
          <c:smooth val="1"/>
        </c:ser>
        <c:ser>
          <c:idx val="3"/>
          <c:order val="3"/>
          <c:tx>
            <c:strRef>
              <c:f>exp!$Q$23</c:f>
              <c:strCache>
                <c:ptCount val="1"/>
                <c:pt idx="0">
                  <c:v>b&lt;0 c&gt;0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exp!$R$19:$X$19</c:f>
              <c:numCache/>
            </c:numRef>
          </c:xVal>
          <c:yVal>
            <c:numRef>
              <c:f>exp!$R$23:$X$23</c:f>
              <c:numCache/>
            </c:numRef>
          </c:yVal>
          <c:smooth val="1"/>
        </c:ser>
        <c:ser>
          <c:idx val="4"/>
          <c:order val="4"/>
          <c:tx>
            <c:strRef>
              <c:f>exp!$Q$24</c:f>
              <c:strCache>
                <c:ptCount val="1"/>
                <c:pt idx="0">
                  <c:v>a=-1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exp!$R$19:$X$19</c:f>
              <c:numCache/>
            </c:numRef>
          </c:xVal>
          <c:yVal>
            <c:numRef>
              <c:f>exp!$R$24:$X$24</c:f>
              <c:numCache/>
            </c:numRef>
          </c:yVal>
          <c:smooth val="1"/>
        </c:ser>
        <c:ser>
          <c:idx val="5"/>
          <c:order val="5"/>
          <c:tx>
            <c:strRef>
              <c:f>exp!$Q$25</c:f>
              <c:strCache>
                <c:ptCount val="1"/>
                <c:pt idx="0">
                  <c:v>a=-1 c&gt;0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exp!$R$19:$X$19</c:f>
              <c:numCache/>
            </c:numRef>
          </c:xVal>
          <c:yVal>
            <c:numRef>
              <c:f>exp!$R$25:$X$25</c:f>
              <c:numCache/>
            </c:numRef>
          </c:yVal>
          <c:smooth val="1"/>
        </c:ser>
        <c:ser>
          <c:idx val="6"/>
          <c:order val="6"/>
          <c:tx>
            <c:strRef>
              <c:f>exp!$Q$26</c:f>
              <c:strCache>
                <c:ptCount val="1"/>
                <c:pt idx="0">
                  <c:v>a=-1 b&gt;0 c&gt;0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exp!$R$19:$X$19</c:f>
              <c:numCache/>
            </c:numRef>
          </c:xVal>
          <c:yVal>
            <c:numRef>
              <c:f>exp!$R$26:$X$26</c:f>
              <c:numCache/>
            </c:numRef>
          </c:yVal>
          <c:smooth val="1"/>
        </c:ser>
        <c:ser>
          <c:idx val="7"/>
          <c:order val="7"/>
          <c:tx>
            <c:strRef>
              <c:f>exp!$Q$27</c:f>
              <c:strCache>
                <c:ptCount val="1"/>
                <c:pt idx="0">
                  <c:v>a=-1 b&lt;0 c&gt;0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exp!$R$19:$X$19</c:f>
              <c:numCache/>
            </c:numRef>
          </c:xVal>
          <c:yVal>
            <c:numRef>
              <c:f>exp!$R$27:$X$27</c:f>
              <c:numCache/>
            </c:numRef>
          </c:yVal>
          <c:smooth val="1"/>
        </c:ser>
        <c:axId val="36460627"/>
        <c:axId val="59710188"/>
      </c:scatterChart>
      <c:valAx>
        <c:axId val="36460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10188"/>
        <c:crosses val="autoZero"/>
        <c:crossBetween val="midCat"/>
        <c:dispUnits/>
      </c:valAx>
      <c:valAx>
        <c:axId val="59710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606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42375"/>
          <c:w val="0.2462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y = log (ax^2+bx+c)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02"/>
          <c:w val="0.69525"/>
          <c:h val="0.85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exp!$Q$31</c:f>
              <c:strCache>
                <c:ptCount val="1"/>
                <c:pt idx="0">
                  <c:v>a=1,b=c=0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exp!$R$30:$Y$30</c:f>
              <c:numCache/>
            </c:numRef>
          </c:xVal>
          <c:yVal>
            <c:numRef>
              <c:f>exp!$R$31:$Y$31</c:f>
              <c:numCache/>
            </c:numRef>
          </c:yVal>
          <c:smooth val="1"/>
        </c:ser>
        <c:ser>
          <c:idx val="1"/>
          <c:order val="1"/>
          <c:tx>
            <c:strRef>
              <c:f>exp!$Q$32</c:f>
              <c:strCache>
                <c:ptCount val="1"/>
                <c:pt idx="0">
                  <c:v>c&gt;0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exp!$R$30:$Y$30</c:f>
              <c:numCache/>
            </c:numRef>
          </c:xVal>
          <c:yVal>
            <c:numRef>
              <c:f>exp!$R$32:$Y$32</c:f>
              <c:numCache/>
            </c:numRef>
          </c:yVal>
          <c:smooth val="1"/>
        </c:ser>
        <c:ser>
          <c:idx val="2"/>
          <c:order val="2"/>
          <c:tx>
            <c:strRef>
              <c:f>exp!$Q$33</c:f>
              <c:strCache>
                <c:ptCount val="1"/>
                <c:pt idx="0">
                  <c:v>b&gt;0 c&gt;0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exp!$R$30:$Y$30</c:f>
              <c:numCache/>
            </c:numRef>
          </c:xVal>
          <c:yVal>
            <c:numRef>
              <c:f>exp!$R$33:$Y$33</c:f>
              <c:numCache/>
            </c:numRef>
          </c:yVal>
          <c:smooth val="1"/>
        </c:ser>
        <c:ser>
          <c:idx val="3"/>
          <c:order val="3"/>
          <c:tx>
            <c:strRef>
              <c:f>exp!$Q$34</c:f>
              <c:strCache>
                <c:ptCount val="1"/>
                <c:pt idx="0">
                  <c:v>b&lt;0 c&gt;0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exp!$R$30:$Y$30</c:f>
              <c:numCache/>
            </c:numRef>
          </c:xVal>
          <c:yVal>
            <c:numRef>
              <c:f>exp!$R$34:$Y$34</c:f>
              <c:numCache/>
            </c:numRef>
          </c:yVal>
          <c:smooth val="1"/>
        </c:ser>
        <c:axId val="520781"/>
        <c:axId val="4687030"/>
      </c:scatterChart>
      <c:valAx>
        <c:axId val="52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030"/>
        <c:crosses val="autoZero"/>
        <c:crossBetween val="midCat"/>
        <c:dispUnits/>
      </c:valAx>
      <c:valAx>
        <c:axId val="468703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y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781"/>
        <c:crosses val="autoZero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47075"/>
          <c:w val="0.20875"/>
          <c:h val="0.0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b*g^(x-p)/a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02"/>
          <c:w val="0.7435"/>
          <c:h val="0.86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exp!$Q$3</c:f>
              <c:strCache>
                <c:ptCount val="1"/>
                <c:pt idx="0">
                  <c:v>b=1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exp!$R$3:$Z$3</c:f>
              <c:numCache/>
            </c:numRef>
          </c:yVal>
          <c:smooth val="1"/>
        </c:ser>
        <c:ser>
          <c:idx val="1"/>
          <c:order val="1"/>
          <c:tx>
            <c:strRef>
              <c:f>exp!$Q$4</c:f>
              <c:strCache>
                <c:ptCount val="1"/>
                <c:pt idx="0">
                  <c:v>g groter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exp!$R$4:$Z$4</c:f>
              <c:numCache/>
            </c:numRef>
          </c:yVal>
          <c:smooth val="1"/>
        </c:ser>
        <c:ser>
          <c:idx val="2"/>
          <c:order val="2"/>
          <c:tx>
            <c:strRef>
              <c:f>exp!$Q$5</c:f>
              <c:strCache>
                <c:ptCount val="1"/>
                <c:pt idx="0">
                  <c:v>b=4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exp!$R$5:$Z$5</c:f>
              <c:numCache/>
            </c:numRef>
          </c:yVal>
          <c:smooth val="1"/>
        </c:ser>
        <c:ser>
          <c:idx val="3"/>
          <c:order val="3"/>
          <c:tx>
            <c:strRef>
              <c:f>exp!$Q$6</c:f>
              <c:strCache>
                <c:ptCount val="1"/>
                <c:pt idx="0">
                  <c:v>0&lt; p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exp!$R$6:$Z$6</c:f>
              <c:numCache/>
            </c:numRef>
          </c:yVal>
          <c:smooth val="1"/>
        </c:ser>
        <c:ser>
          <c:idx val="4"/>
          <c:order val="4"/>
          <c:tx>
            <c:strRef>
              <c:f>exp!$Q$7</c:f>
              <c:strCache>
                <c:ptCount val="1"/>
                <c:pt idx="0">
                  <c:v>1&lt;a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exp!$R$7:$Z$7</c:f>
              <c:numCache/>
            </c:numRef>
          </c:yVal>
          <c:smooth val="1"/>
        </c:ser>
        <c:ser>
          <c:idx val="5"/>
          <c:order val="5"/>
          <c:tx>
            <c:strRef>
              <c:f>exp!$Q$8</c:f>
              <c:strCache>
                <c:ptCount val="1"/>
                <c:pt idx="0">
                  <c:v>g &lt; 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exp!$R$2:$Z$2</c:f>
              <c:numCache/>
            </c:numRef>
          </c:xVal>
          <c:yVal>
            <c:numRef>
              <c:f>exp!$R$8:$Z$8</c:f>
              <c:numCache/>
            </c:numRef>
          </c:yVal>
          <c:smooth val="1"/>
        </c:ser>
        <c:axId val="42183271"/>
        <c:axId val="44105120"/>
      </c:scatterChart>
      <c:valAx>
        <c:axId val="4218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05120"/>
        <c:crosses val="autoZero"/>
        <c:crossBetween val="midCat"/>
        <c:dispUnits/>
      </c:valAx>
      <c:valAx>
        <c:axId val="4410512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32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635"/>
          <c:w val="0.16675"/>
          <c:h val="0.1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y= ax^2 + bx+c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225"/>
          <c:w val="0.69325"/>
          <c:h val="0.85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exp!$Q$20</c:f>
              <c:strCache>
                <c:ptCount val="1"/>
                <c:pt idx="0">
                  <c:v>a=1,b=c=0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exp!$R$19:$Y$19</c:f>
              <c:numCache/>
            </c:numRef>
          </c:xVal>
          <c:yVal>
            <c:numRef>
              <c:f>exp!$R$20:$Y$20</c:f>
              <c:numCache/>
            </c:numRef>
          </c:yVal>
          <c:smooth val="1"/>
        </c:ser>
        <c:ser>
          <c:idx val="1"/>
          <c:order val="1"/>
          <c:tx>
            <c:strRef>
              <c:f>exp!$Q$21</c:f>
              <c:strCache>
                <c:ptCount val="1"/>
                <c:pt idx="0">
                  <c:v>c&gt;0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exp!$R$19:$Y$19</c:f>
              <c:numCache/>
            </c:numRef>
          </c:xVal>
          <c:yVal>
            <c:numRef>
              <c:f>exp!$R$21:$Y$21</c:f>
              <c:numCache/>
            </c:numRef>
          </c:yVal>
          <c:smooth val="1"/>
        </c:ser>
        <c:ser>
          <c:idx val="2"/>
          <c:order val="2"/>
          <c:tx>
            <c:strRef>
              <c:f>exp!$Q$22</c:f>
              <c:strCache>
                <c:ptCount val="1"/>
                <c:pt idx="0">
                  <c:v>b&gt;0 c&gt;0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exp!$R$19:$Y$19</c:f>
              <c:numCache/>
            </c:numRef>
          </c:xVal>
          <c:yVal>
            <c:numRef>
              <c:f>exp!$R$22:$Y$22</c:f>
              <c:numCache/>
            </c:numRef>
          </c:yVal>
          <c:smooth val="1"/>
        </c:ser>
        <c:ser>
          <c:idx val="3"/>
          <c:order val="3"/>
          <c:tx>
            <c:strRef>
              <c:f>exp!$Q$23</c:f>
              <c:strCache>
                <c:ptCount val="1"/>
                <c:pt idx="0">
                  <c:v>b&lt;0 c&gt;0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exp!$R$19:$Y$19</c:f>
              <c:numCache/>
            </c:numRef>
          </c:xVal>
          <c:yVal>
            <c:numRef>
              <c:f>exp!$R$23:$Y$23</c:f>
              <c:numCache/>
            </c:numRef>
          </c:yVal>
          <c:smooth val="1"/>
        </c:ser>
        <c:axId val="61401761"/>
        <c:axId val="15744938"/>
      </c:scatterChart>
      <c:val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4938"/>
        <c:crosses val="autoZero"/>
        <c:crossBetween val="midCat"/>
        <c:dispUnits/>
      </c:valAx>
      <c:valAx>
        <c:axId val="15744938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017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"/>
          <c:y val="0.483"/>
          <c:w val="0.2097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= (1+r)^n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08"/>
          <c:w val="0.77875"/>
          <c:h val="0.87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exp!$Q$41</c:f>
              <c:strCache>
                <c:ptCount val="1"/>
                <c:pt idx="0">
                  <c:v>1,15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exp!$R$40:$AB$40</c:f>
              <c:numCache/>
            </c:numRef>
          </c:xVal>
          <c:yVal>
            <c:numRef>
              <c:f>exp!$R$41:$AB$41</c:f>
              <c:numCache/>
            </c:numRef>
          </c:yVal>
          <c:smooth val="1"/>
        </c:ser>
        <c:ser>
          <c:idx val="1"/>
          <c:order val="1"/>
          <c:tx>
            <c:strRef>
              <c:f>exp!$Q$42</c:f>
              <c:strCache>
                <c:ptCount val="1"/>
                <c:pt idx="0">
                  <c:v>1,10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exp!$R$40:$AB$40</c:f>
              <c:numCache/>
            </c:numRef>
          </c:xVal>
          <c:yVal>
            <c:numRef>
              <c:f>exp!$R$42:$AB$42</c:f>
              <c:numCache/>
            </c:numRef>
          </c:yVal>
          <c:smooth val="1"/>
        </c:ser>
        <c:ser>
          <c:idx val="2"/>
          <c:order val="2"/>
          <c:tx>
            <c:strRef>
              <c:f>exp!$Q$43</c:f>
              <c:strCache>
                <c:ptCount val="1"/>
                <c:pt idx="0">
                  <c:v>1,05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exp!$R$40:$AB$40</c:f>
              <c:numCache/>
            </c:numRef>
          </c:xVal>
          <c:yVal>
            <c:numRef>
              <c:f>exp!$R$43:$AB$43</c:f>
              <c:numCache/>
            </c:numRef>
          </c:yVal>
          <c:smooth val="1"/>
        </c:ser>
        <c:ser>
          <c:idx val="3"/>
          <c:order val="3"/>
          <c:tx>
            <c:strRef>
              <c:f>exp!$Q$44</c:f>
              <c:strCache>
                <c:ptCount val="1"/>
                <c:pt idx="0">
                  <c:v>1,00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exp!$R$40:$AB$40</c:f>
              <c:numCache/>
            </c:numRef>
          </c:xVal>
          <c:yVal>
            <c:numRef>
              <c:f>exp!$R$44:$AB$44</c:f>
              <c:numCache/>
            </c:numRef>
          </c:yVal>
          <c:smooth val="1"/>
        </c:ser>
        <c:ser>
          <c:idx val="4"/>
          <c:order val="4"/>
          <c:tx>
            <c:strRef>
              <c:f>exp!$Q$45</c:f>
              <c:strCache>
                <c:ptCount val="1"/>
                <c:pt idx="0">
                  <c:v>0,95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exp!$R$40:$AB$40</c:f>
              <c:numCache/>
            </c:numRef>
          </c:xVal>
          <c:yVal>
            <c:numRef>
              <c:f>exp!$R$45:$AB$45</c:f>
              <c:numCache/>
            </c:numRef>
          </c:yVal>
          <c:smooth val="1"/>
        </c:ser>
        <c:ser>
          <c:idx val="5"/>
          <c:order val="5"/>
          <c:tx>
            <c:strRef>
              <c:f>exp!$Q$46</c:f>
              <c:strCache>
                <c:ptCount val="1"/>
                <c:pt idx="0">
                  <c:v>0,90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exp!$R$40:$AB$40</c:f>
              <c:numCache/>
            </c:numRef>
          </c:xVal>
          <c:yVal>
            <c:numRef>
              <c:f>exp!$R$46:$AB$46</c:f>
              <c:numCache/>
            </c:numRef>
          </c:yVal>
          <c:smooth val="1"/>
        </c:ser>
        <c:ser>
          <c:idx val="6"/>
          <c:order val="6"/>
          <c:tx>
            <c:strRef>
              <c:f>exp!$Q$47</c:f>
              <c:strCache>
                <c:ptCount val="1"/>
                <c:pt idx="0">
                  <c:v>0,85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exp!$R$40:$AB$40</c:f>
              <c:numCache/>
            </c:numRef>
          </c:xVal>
          <c:yVal>
            <c:numRef>
              <c:f>exp!$R$47:$AB$47</c:f>
              <c:numCache/>
            </c:numRef>
          </c:yVal>
          <c:smooth val="1"/>
        </c:ser>
        <c:ser>
          <c:idx val="7"/>
          <c:order val="7"/>
          <c:tx>
            <c:strRef>
              <c:f>exp!$Q$48</c:f>
              <c:strCache>
                <c:ptCount val="1"/>
                <c:pt idx="0">
                  <c:v>0,50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exp!$R$40:$AB$40</c:f>
              <c:numCache/>
            </c:numRef>
          </c:xVal>
          <c:yVal>
            <c:numRef>
              <c:f>exp!$R$48:$AB$48</c:f>
              <c:numCache/>
            </c:numRef>
          </c:yVal>
          <c:smooth val="1"/>
        </c:ser>
        <c:axId val="7486715"/>
        <c:axId val="271572"/>
      </c:scatterChart>
      <c:valAx>
        <c:axId val="748671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72"/>
        <c:crosses val="autoZero"/>
        <c:crossBetween val="midCat"/>
        <c:dispUnits/>
        <c:majorUnit val="1"/>
        <c:minorUnit val="1"/>
      </c:valAx>
      <c:valAx>
        <c:axId val="27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86715"/>
        <c:crosses val="autoZero"/>
        <c:crossBetween val="midCat"/>
        <c:dispUnits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41175"/>
          <c:w val="0.126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147</xdr:row>
      <xdr:rowOff>19050</xdr:rowOff>
    </xdr:from>
    <xdr:to>
      <xdr:col>3</xdr:col>
      <xdr:colOff>9525</xdr:colOff>
      <xdr:row>163</xdr:row>
      <xdr:rowOff>95250</xdr:rowOff>
    </xdr:to>
    <xdr:sp>
      <xdr:nvSpPr>
        <xdr:cNvPr id="1" name="Line 1"/>
        <xdr:cNvSpPr>
          <a:spLocks/>
        </xdr:cNvSpPr>
      </xdr:nvSpPr>
      <xdr:spPr>
        <a:xfrm>
          <a:off x="1828800" y="23736300"/>
          <a:ext cx="9525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156</xdr:row>
      <xdr:rowOff>0</xdr:rowOff>
    </xdr:from>
    <xdr:to>
      <xdr:col>6</xdr:col>
      <xdr:colOff>228600</xdr:colOff>
      <xdr:row>156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33375" y="251745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152</xdr:row>
      <xdr:rowOff>66675</xdr:rowOff>
    </xdr:from>
    <xdr:to>
      <xdr:col>5</xdr:col>
      <xdr:colOff>228600</xdr:colOff>
      <xdr:row>156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828800" y="24593550"/>
          <a:ext cx="14478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149</xdr:row>
      <xdr:rowOff>28575</xdr:rowOff>
    </xdr:from>
    <xdr:to>
      <xdr:col>4</xdr:col>
      <xdr:colOff>95250</xdr:colOff>
      <xdr:row>156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838325" y="24069675"/>
          <a:ext cx="695325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155</xdr:row>
      <xdr:rowOff>0</xdr:rowOff>
    </xdr:from>
    <xdr:ext cx="114300" cy="190500"/>
    <xdr:sp>
      <xdr:nvSpPr>
        <xdr:cNvPr id="5" name="Text Box 5"/>
        <xdr:cNvSpPr txBox="1">
          <a:spLocks noChangeArrowheads="1"/>
        </xdr:cNvSpPr>
      </xdr:nvSpPr>
      <xdr:spPr>
        <a:xfrm>
          <a:off x="3400425" y="250126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2</xdr:col>
      <xdr:colOff>457200</xdr:colOff>
      <xdr:row>150</xdr:row>
      <xdr:rowOff>0</xdr:rowOff>
    </xdr:from>
    <xdr:ext cx="114300" cy="190500"/>
    <xdr:sp>
      <xdr:nvSpPr>
        <xdr:cNvPr id="6" name="Text Box 6"/>
        <xdr:cNvSpPr txBox="1">
          <a:spLocks noChangeArrowheads="1"/>
        </xdr:cNvSpPr>
      </xdr:nvSpPr>
      <xdr:spPr>
        <a:xfrm>
          <a:off x="1676400" y="242030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4</xdr:col>
      <xdr:colOff>66675</xdr:colOff>
      <xdr:row>147</xdr:row>
      <xdr:rowOff>142875</xdr:rowOff>
    </xdr:from>
    <xdr:ext cx="209550" cy="190500"/>
    <xdr:sp>
      <xdr:nvSpPr>
        <xdr:cNvPr id="7" name="Text Box 7"/>
        <xdr:cNvSpPr txBox="1">
          <a:spLocks noChangeArrowheads="1"/>
        </xdr:cNvSpPr>
      </xdr:nvSpPr>
      <xdr:spPr>
        <a:xfrm>
          <a:off x="2505075" y="2386012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60˚</a:t>
          </a:r>
        </a:p>
      </xdr:txBody>
    </xdr:sp>
    <xdr:clientData/>
  </xdr:oneCellAnchor>
  <xdr:oneCellAnchor>
    <xdr:from>
      <xdr:col>5</xdr:col>
      <xdr:colOff>276225</xdr:colOff>
      <xdr:row>151</xdr:row>
      <xdr:rowOff>123825</xdr:rowOff>
    </xdr:from>
    <xdr:ext cx="209550" cy="190500"/>
    <xdr:sp>
      <xdr:nvSpPr>
        <xdr:cNvPr id="8" name="Text Box 8"/>
        <xdr:cNvSpPr txBox="1">
          <a:spLocks noChangeArrowheads="1"/>
        </xdr:cNvSpPr>
      </xdr:nvSpPr>
      <xdr:spPr>
        <a:xfrm>
          <a:off x="3324225" y="244887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30˚</a:t>
          </a:r>
        </a:p>
      </xdr:txBody>
    </xdr:sp>
    <xdr:clientData/>
  </xdr:oneCellAnchor>
  <xdr:oneCellAnchor>
    <xdr:from>
      <xdr:col>2</xdr:col>
      <xdr:colOff>523875</xdr:colOff>
      <xdr:row>145</xdr:row>
      <xdr:rowOff>85725</xdr:rowOff>
    </xdr:from>
    <xdr:ext cx="219075" cy="190500"/>
    <xdr:sp>
      <xdr:nvSpPr>
        <xdr:cNvPr id="9" name="Text Box 9"/>
        <xdr:cNvSpPr txBox="1">
          <a:spLocks noChangeArrowheads="1"/>
        </xdr:cNvSpPr>
      </xdr:nvSpPr>
      <xdr:spPr>
        <a:xfrm>
          <a:off x="1743075" y="2347912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90˚</a:t>
          </a:r>
        </a:p>
      </xdr:txBody>
    </xdr:sp>
    <xdr:clientData/>
  </xdr:oneCellAnchor>
  <xdr:oneCellAnchor>
    <xdr:from>
      <xdr:col>0</xdr:col>
      <xdr:colOff>104775</xdr:colOff>
      <xdr:row>155</xdr:row>
      <xdr:rowOff>57150</xdr:rowOff>
    </xdr:from>
    <xdr:ext cx="285750" cy="190500"/>
    <xdr:sp>
      <xdr:nvSpPr>
        <xdr:cNvPr id="10" name="Text Box 10"/>
        <xdr:cNvSpPr txBox="1">
          <a:spLocks noChangeArrowheads="1"/>
        </xdr:cNvSpPr>
      </xdr:nvSpPr>
      <xdr:spPr>
        <a:xfrm>
          <a:off x="104775" y="2506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180˚</a:t>
          </a:r>
        </a:p>
      </xdr:txBody>
    </xdr:sp>
    <xdr:clientData/>
  </xdr:oneCellAnchor>
  <xdr:oneCellAnchor>
    <xdr:from>
      <xdr:col>2</xdr:col>
      <xdr:colOff>476250</xdr:colOff>
      <xdr:row>164</xdr:row>
      <xdr:rowOff>9525</xdr:rowOff>
    </xdr:from>
    <xdr:ext cx="285750" cy="190500"/>
    <xdr:sp>
      <xdr:nvSpPr>
        <xdr:cNvPr id="11" name="Text Box 11"/>
        <xdr:cNvSpPr txBox="1">
          <a:spLocks noChangeArrowheads="1"/>
        </xdr:cNvSpPr>
      </xdr:nvSpPr>
      <xdr:spPr>
        <a:xfrm>
          <a:off x="1695450" y="264795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270˚</a:t>
          </a:r>
        </a:p>
      </xdr:txBody>
    </xdr:sp>
    <xdr:clientData/>
  </xdr:oneCellAnchor>
  <xdr:oneCellAnchor>
    <xdr:from>
      <xdr:col>6</xdr:col>
      <xdr:colOff>257175</xdr:colOff>
      <xdr:row>155</xdr:row>
      <xdr:rowOff>57150</xdr:rowOff>
    </xdr:from>
    <xdr:ext cx="142875" cy="190500"/>
    <xdr:sp>
      <xdr:nvSpPr>
        <xdr:cNvPr id="12" name="Text Box 12"/>
        <xdr:cNvSpPr txBox="1">
          <a:spLocks noChangeArrowheads="1"/>
        </xdr:cNvSpPr>
      </xdr:nvSpPr>
      <xdr:spPr>
        <a:xfrm>
          <a:off x="3914775" y="250698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0˚</a:t>
          </a:r>
        </a:p>
      </xdr:txBody>
    </xdr:sp>
    <xdr:clientData/>
  </xdr:oneCellAnchor>
  <xdr:twoCellAnchor>
    <xdr:from>
      <xdr:col>0</xdr:col>
      <xdr:colOff>180975</xdr:colOff>
      <xdr:row>2</xdr:row>
      <xdr:rowOff>85725</xdr:rowOff>
    </xdr:from>
    <xdr:to>
      <xdr:col>4</xdr:col>
      <xdr:colOff>419100</xdr:colOff>
      <xdr:row>19</xdr:row>
      <xdr:rowOff>76200</xdr:rowOff>
    </xdr:to>
    <xdr:sp>
      <xdr:nvSpPr>
        <xdr:cNvPr id="13" name="Oval 15"/>
        <xdr:cNvSpPr>
          <a:spLocks/>
        </xdr:cNvSpPr>
      </xdr:nvSpPr>
      <xdr:spPr>
        <a:xfrm>
          <a:off x="180975" y="361950"/>
          <a:ext cx="2676525" cy="2743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154</xdr:row>
      <xdr:rowOff>57150</xdr:rowOff>
    </xdr:from>
    <xdr:to>
      <xdr:col>4</xdr:col>
      <xdr:colOff>447675</xdr:colOff>
      <xdr:row>155</xdr:row>
      <xdr:rowOff>152400</xdr:rowOff>
    </xdr:to>
    <xdr:sp>
      <xdr:nvSpPr>
        <xdr:cNvPr id="14" name="Line 17"/>
        <xdr:cNvSpPr>
          <a:spLocks/>
        </xdr:cNvSpPr>
      </xdr:nvSpPr>
      <xdr:spPr>
        <a:xfrm flipH="1" flipV="1">
          <a:off x="2781300" y="24907875"/>
          <a:ext cx="1047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419100</xdr:colOff>
      <xdr:row>154</xdr:row>
      <xdr:rowOff>95250</xdr:rowOff>
    </xdr:from>
    <xdr:ext cx="219075" cy="190500"/>
    <xdr:sp>
      <xdr:nvSpPr>
        <xdr:cNvPr id="15" name="Text Box 18"/>
        <xdr:cNvSpPr txBox="1">
          <a:spLocks noChangeArrowheads="1"/>
        </xdr:cNvSpPr>
      </xdr:nvSpPr>
      <xdr:spPr>
        <a:xfrm>
          <a:off x="2857500" y="249459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α</a:t>
          </a:r>
        </a:p>
      </xdr:txBody>
    </xdr:sp>
    <xdr:clientData/>
  </xdr:oneCellAnchor>
  <xdr:oneCellAnchor>
    <xdr:from>
      <xdr:col>2</xdr:col>
      <xdr:colOff>409575</xdr:colOff>
      <xdr:row>144</xdr:row>
      <xdr:rowOff>76200</xdr:rowOff>
    </xdr:from>
    <xdr:ext cx="542925" cy="190500"/>
    <xdr:sp>
      <xdr:nvSpPr>
        <xdr:cNvPr id="16" name="Text Box 19"/>
        <xdr:cNvSpPr txBox="1">
          <a:spLocks noChangeArrowheads="1"/>
        </xdr:cNvSpPr>
      </xdr:nvSpPr>
      <xdr:spPr>
        <a:xfrm>
          <a:off x="1628775" y="2330767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rad)</a:t>
          </a:r>
        </a:p>
      </xdr:txBody>
    </xdr:sp>
    <xdr:clientData/>
  </xdr:oneCellAnchor>
  <xdr:oneCellAnchor>
    <xdr:from>
      <xdr:col>0</xdr:col>
      <xdr:colOff>0</xdr:colOff>
      <xdr:row>155</xdr:row>
      <xdr:rowOff>47625</xdr:rowOff>
    </xdr:from>
    <xdr:ext cx="438150" cy="190500"/>
    <xdr:sp>
      <xdr:nvSpPr>
        <xdr:cNvPr id="17" name="Text Box 21"/>
        <xdr:cNvSpPr txBox="1">
          <a:spLocks noChangeArrowheads="1"/>
        </xdr:cNvSpPr>
      </xdr:nvSpPr>
      <xdr:spPr>
        <a:xfrm>
          <a:off x="0" y="25060275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 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rad)</a:t>
          </a:r>
        </a:p>
      </xdr:txBody>
    </xdr:sp>
    <xdr:clientData/>
  </xdr:oneCellAnchor>
  <xdr:oneCellAnchor>
    <xdr:from>
      <xdr:col>6</xdr:col>
      <xdr:colOff>523875</xdr:colOff>
      <xdr:row>155</xdr:row>
      <xdr:rowOff>0</xdr:rowOff>
    </xdr:from>
    <xdr:ext cx="409575" cy="190500"/>
    <xdr:sp>
      <xdr:nvSpPr>
        <xdr:cNvPr id="18" name="Text Box 22"/>
        <xdr:cNvSpPr txBox="1">
          <a:spLocks noChangeArrowheads="1"/>
        </xdr:cNvSpPr>
      </xdr:nvSpPr>
      <xdr:spPr>
        <a:xfrm>
          <a:off x="4181475" y="250126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(rad)</a:t>
          </a:r>
        </a:p>
      </xdr:txBody>
    </xdr:sp>
    <xdr:clientData/>
  </xdr:oneCellAnchor>
  <xdr:oneCellAnchor>
    <xdr:from>
      <xdr:col>4</xdr:col>
      <xdr:colOff>142875</xdr:colOff>
      <xdr:row>146</xdr:row>
      <xdr:rowOff>76200</xdr:rowOff>
    </xdr:from>
    <xdr:ext cx="542925" cy="190500"/>
    <xdr:sp>
      <xdr:nvSpPr>
        <xdr:cNvPr id="19" name="Text Box 23"/>
        <xdr:cNvSpPr txBox="1">
          <a:spLocks noChangeArrowheads="1"/>
        </xdr:cNvSpPr>
      </xdr:nvSpPr>
      <xdr:spPr>
        <a:xfrm>
          <a:off x="2581275" y="236315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rad)</a:t>
          </a:r>
        </a:p>
      </xdr:txBody>
    </xdr:sp>
    <xdr:clientData/>
  </xdr:oneCellAnchor>
  <xdr:oneCellAnchor>
    <xdr:from>
      <xdr:col>2</xdr:col>
      <xdr:colOff>400050</xdr:colOff>
      <xdr:row>165</xdr:row>
      <xdr:rowOff>19050</xdr:rowOff>
    </xdr:from>
    <xdr:ext cx="609600" cy="190500"/>
    <xdr:sp>
      <xdr:nvSpPr>
        <xdr:cNvPr id="20" name="Text Box 24"/>
        <xdr:cNvSpPr txBox="1">
          <a:spLocks noChangeArrowheads="1"/>
        </xdr:cNvSpPr>
      </xdr:nvSpPr>
      <xdr:spPr>
        <a:xfrm>
          <a:off x="1619250" y="2665095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3π/2 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rad)</a:t>
          </a:r>
        </a:p>
      </xdr:txBody>
    </xdr:sp>
    <xdr:clientData/>
  </xdr:oneCellAnchor>
  <xdr:oneCellAnchor>
    <xdr:from>
      <xdr:col>5</xdr:col>
      <xdr:colOff>533400</xdr:colOff>
      <xdr:row>151</xdr:row>
      <xdr:rowOff>19050</xdr:rowOff>
    </xdr:from>
    <xdr:ext cx="542925" cy="190500"/>
    <xdr:sp>
      <xdr:nvSpPr>
        <xdr:cNvPr id="21" name="Text Box 25"/>
        <xdr:cNvSpPr txBox="1">
          <a:spLocks noChangeArrowheads="1"/>
        </xdr:cNvSpPr>
      </xdr:nvSpPr>
      <xdr:spPr>
        <a:xfrm>
          <a:off x="3581400" y="2438400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rad)</a:t>
          </a:r>
        </a:p>
      </xdr:txBody>
    </xdr:sp>
    <xdr:clientData/>
  </xdr:oneCellAnchor>
  <xdr:twoCellAnchor>
    <xdr:from>
      <xdr:col>3</xdr:col>
      <xdr:colOff>0</xdr:colOff>
      <xdr:row>150</xdr:row>
      <xdr:rowOff>95250</xdr:rowOff>
    </xdr:from>
    <xdr:to>
      <xdr:col>4</xdr:col>
      <xdr:colOff>438150</xdr:colOff>
      <xdr:row>155</xdr:row>
      <xdr:rowOff>152400</xdr:rowOff>
    </xdr:to>
    <xdr:sp>
      <xdr:nvSpPr>
        <xdr:cNvPr id="22" name="Line 26"/>
        <xdr:cNvSpPr>
          <a:spLocks/>
        </xdr:cNvSpPr>
      </xdr:nvSpPr>
      <xdr:spPr>
        <a:xfrm flipV="1">
          <a:off x="1828800" y="24298275"/>
          <a:ext cx="10477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447675</xdr:colOff>
      <xdr:row>149</xdr:row>
      <xdr:rowOff>104775</xdr:rowOff>
    </xdr:from>
    <xdr:ext cx="219075" cy="190500"/>
    <xdr:sp>
      <xdr:nvSpPr>
        <xdr:cNvPr id="23" name="Text Box 27"/>
        <xdr:cNvSpPr txBox="1">
          <a:spLocks noChangeArrowheads="1"/>
        </xdr:cNvSpPr>
      </xdr:nvSpPr>
      <xdr:spPr>
        <a:xfrm>
          <a:off x="2886075" y="241458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45˚</a:t>
          </a:r>
        </a:p>
      </xdr:txBody>
    </xdr:sp>
    <xdr:clientData/>
  </xdr:oneCellAnchor>
  <xdr:oneCellAnchor>
    <xdr:from>
      <xdr:col>4</xdr:col>
      <xdr:colOff>581025</xdr:colOff>
      <xdr:row>148</xdr:row>
      <xdr:rowOff>66675</xdr:rowOff>
    </xdr:from>
    <xdr:ext cx="542925" cy="190500"/>
    <xdr:sp>
      <xdr:nvSpPr>
        <xdr:cNvPr id="24" name="Text Box 28"/>
        <xdr:cNvSpPr txBox="1">
          <a:spLocks noChangeArrowheads="1"/>
        </xdr:cNvSpPr>
      </xdr:nvSpPr>
      <xdr:spPr>
        <a:xfrm>
          <a:off x="3019425" y="2394585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rad)</a:t>
          </a:r>
        </a:p>
      </xdr:txBody>
    </xdr:sp>
    <xdr:clientData/>
  </xdr:oneCellAnchor>
  <xdr:twoCellAnchor>
    <xdr:from>
      <xdr:col>4</xdr:col>
      <xdr:colOff>371475</xdr:colOff>
      <xdr:row>156</xdr:row>
      <xdr:rowOff>19050</xdr:rowOff>
    </xdr:from>
    <xdr:to>
      <xdr:col>4</xdr:col>
      <xdr:colOff>438150</xdr:colOff>
      <xdr:row>157</xdr:row>
      <xdr:rowOff>95250</xdr:rowOff>
    </xdr:to>
    <xdr:sp>
      <xdr:nvSpPr>
        <xdr:cNvPr id="25" name="Line 29"/>
        <xdr:cNvSpPr>
          <a:spLocks/>
        </xdr:cNvSpPr>
      </xdr:nvSpPr>
      <xdr:spPr>
        <a:xfrm flipH="1">
          <a:off x="2809875" y="25193625"/>
          <a:ext cx="666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466725</xdr:colOff>
      <xdr:row>156</xdr:row>
      <xdr:rowOff>95250</xdr:rowOff>
    </xdr:from>
    <xdr:ext cx="152400" cy="190500"/>
    <xdr:sp>
      <xdr:nvSpPr>
        <xdr:cNvPr id="26" name="Text Box 30"/>
        <xdr:cNvSpPr txBox="1">
          <a:spLocks noChangeArrowheads="1"/>
        </xdr:cNvSpPr>
      </xdr:nvSpPr>
      <xdr:spPr>
        <a:xfrm>
          <a:off x="2905125" y="252698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-α</a:t>
          </a:r>
        </a:p>
      </xdr:txBody>
    </xdr:sp>
    <xdr:clientData/>
  </xdr:oneCellAnchor>
  <xdr:twoCellAnchor>
    <xdr:from>
      <xdr:col>2</xdr:col>
      <xdr:colOff>285750</xdr:colOff>
      <xdr:row>1</xdr:row>
      <xdr:rowOff>47625</xdr:rowOff>
    </xdr:from>
    <xdr:to>
      <xdr:col>2</xdr:col>
      <xdr:colOff>285750</xdr:colOff>
      <xdr:row>20</xdr:row>
      <xdr:rowOff>0</xdr:rowOff>
    </xdr:to>
    <xdr:sp>
      <xdr:nvSpPr>
        <xdr:cNvPr id="27" name="Line 31"/>
        <xdr:cNvSpPr>
          <a:spLocks/>
        </xdr:cNvSpPr>
      </xdr:nvSpPr>
      <xdr:spPr>
        <a:xfrm>
          <a:off x="1504950" y="209550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152400</xdr:rowOff>
    </xdr:from>
    <xdr:to>
      <xdr:col>5</xdr:col>
      <xdr:colOff>123825</xdr:colOff>
      <xdr:row>10</xdr:row>
      <xdr:rowOff>152400</xdr:rowOff>
    </xdr:to>
    <xdr:sp>
      <xdr:nvSpPr>
        <xdr:cNvPr id="28" name="Line 32"/>
        <xdr:cNvSpPr>
          <a:spLocks/>
        </xdr:cNvSpPr>
      </xdr:nvSpPr>
      <xdr:spPr>
        <a:xfrm>
          <a:off x="47625" y="1724025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6</xdr:row>
      <xdr:rowOff>19050</xdr:rowOff>
    </xdr:from>
    <xdr:to>
      <xdr:col>3</xdr:col>
      <xdr:colOff>428625</xdr:colOff>
      <xdr:row>15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742950" y="942975"/>
          <a:ext cx="1514475" cy="1562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</xdr:row>
      <xdr:rowOff>38100</xdr:rowOff>
    </xdr:from>
    <xdr:to>
      <xdr:col>3</xdr:col>
      <xdr:colOff>504825</xdr:colOff>
      <xdr:row>10</xdr:row>
      <xdr:rowOff>152400</xdr:rowOff>
    </xdr:to>
    <xdr:sp>
      <xdr:nvSpPr>
        <xdr:cNvPr id="30" name="Line 34"/>
        <xdr:cNvSpPr>
          <a:spLocks/>
        </xdr:cNvSpPr>
      </xdr:nvSpPr>
      <xdr:spPr>
        <a:xfrm flipV="1">
          <a:off x="1504950" y="638175"/>
          <a:ext cx="8286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485775</xdr:colOff>
      <xdr:row>3</xdr:row>
      <xdr:rowOff>0</xdr:rowOff>
    </xdr:from>
    <xdr:ext cx="828675" cy="190500"/>
    <xdr:sp>
      <xdr:nvSpPr>
        <xdr:cNvPr id="31" name="Text Box 35"/>
        <xdr:cNvSpPr txBox="1">
          <a:spLocks noChangeArrowheads="1"/>
        </xdr:cNvSpPr>
      </xdr:nvSpPr>
      <xdr:spPr>
        <a:xfrm>
          <a:off x="2314575" y="438150"/>
          <a:ext cx="828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1(rad) ~ 57.3˚</a:t>
          </a:r>
        </a:p>
      </xdr:txBody>
    </xdr:sp>
    <xdr:clientData/>
  </xdr:oneCellAnchor>
  <xdr:oneCellAnchor>
    <xdr:from>
      <xdr:col>3</xdr:col>
      <xdr:colOff>333375</xdr:colOff>
      <xdr:row>7</xdr:row>
      <xdr:rowOff>152400</xdr:rowOff>
    </xdr:from>
    <xdr:ext cx="390525" cy="190500"/>
    <xdr:sp>
      <xdr:nvSpPr>
        <xdr:cNvPr id="32" name="Text Box 36"/>
        <xdr:cNvSpPr txBox="1">
          <a:spLocks noChangeArrowheads="1"/>
        </xdr:cNvSpPr>
      </xdr:nvSpPr>
      <xdr:spPr>
        <a:xfrm>
          <a:off x="2162175" y="1238250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bg = 1</a:t>
          </a:r>
        </a:p>
      </xdr:txBody>
    </xdr:sp>
    <xdr:clientData/>
  </xdr:oneCellAnchor>
  <xdr:oneCellAnchor>
    <xdr:from>
      <xdr:col>4</xdr:col>
      <xdr:colOff>238125</xdr:colOff>
      <xdr:row>5</xdr:row>
      <xdr:rowOff>152400</xdr:rowOff>
    </xdr:from>
    <xdr:ext cx="361950" cy="190500"/>
    <xdr:sp>
      <xdr:nvSpPr>
        <xdr:cNvPr id="33" name="Text Box 37"/>
        <xdr:cNvSpPr txBox="1">
          <a:spLocks noChangeArrowheads="1"/>
        </xdr:cNvSpPr>
      </xdr:nvSpPr>
      <xdr:spPr>
        <a:xfrm>
          <a:off x="2676525" y="91440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bg = r</a:t>
          </a:r>
        </a:p>
      </xdr:txBody>
    </xdr:sp>
    <xdr:clientData/>
  </xdr:oneCellAnchor>
  <xdr:oneCellAnchor>
    <xdr:from>
      <xdr:col>2</xdr:col>
      <xdr:colOff>400050</xdr:colOff>
      <xdr:row>9</xdr:row>
      <xdr:rowOff>123825</xdr:rowOff>
    </xdr:from>
    <xdr:ext cx="228600" cy="190500"/>
    <xdr:sp>
      <xdr:nvSpPr>
        <xdr:cNvPr id="34" name="Text Box 38"/>
        <xdr:cNvSpPr txBox="1">
          <a:spLocks noChangeArrowheads="1"/>
        </xdr:cNvSpPr>
      </xdr:nvSpPr>
      <xdr:spPr>
        <a:xfrm>
          <a:off x="1619250" y="15335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α</a:t>
          </a:r>
        </a:p>
      </xdr:txBody>
    </xdr:sp>
    <xdr:clientData/>
  </xdr:oneCellAnchor>
  <xdr:twoCellAnchor>
    <xdr:from>
      <xdr:col>3</xdr:col>
      <xdr:colOff>66675</xdr:colOff>
      <xdr:row>9</xdr:row>
      <xdr:rowOff>152400</xdr:rowOff>
    </xdr:from>
    <xdr:to>
      <xdr:col>3</xdr:col>
      <xdr:colOff>133350</xdr:colOff>
      <xdr:row>10</xdr:row>
      <xdr:rowOff>152400</xdr:rowOff>
    </xdr:to>
    <xdr:sp>
      <xdr:nvSpPr>
        <xdr:cNvPr id="35" name="Line 39"/>
        <xdr:cNvSpPr>
          <a:spLocks/>
        </xdr:cNvSpPr>
      </xdr:nvSpPr>
      <xdr:spPr>
        <a:xfrm flipH="1" flipV="1">
          <a:off x="1895475" y="1562100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571500</xdr:colOff>
      <xdr:row>155</xdr:row>
      <xdr:rowOff>85725</xdr:rowOff>
    </xdr:from>
    <xdr:ext cx="219075" cy="190500"/>
    <xdr:sp>
      <xdr:nvSpPr>
        <xdr:cNvPr id="36" name="Text Box 40"/>
        <xdr:cNvSpPr txBox="1">
          <a:spLocks noChangeArrowheads="1"/>
        </xdr:cNvSpPr>
      </xdr:nvSpPr>
      <xdr:spPr>
        <a:xfrm>
          <a:off x="3009900" y="250983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α</a:t>
          </a:r>
        </a:p>
      </xdr:txBody>
    </xdr:sp>
    <xdr:clientData/>
  </xdr:oneCellAnchor>
  <xdr:oneCellAnchor>
    <xdr:from>
      <xdr:col>5</xdr:col>
      <xdr:colOff>114300</xdr:colOff>
      <xdr:row>156</xdr:row>
      <xdr:rowOff>76200</xdr:rowOff>
    </xdr:from>
    <xdr:ext cx="219075" cy="190500"/>
    <xdr:sp>
      <xdr:nvSpPr>
        <xdr:cNvPr id="37" name="Text Box 41"/>
        <xdr:cNvSpPr txBox="1">
          <a:spLocks noChangeArrowheads="1"/>
        </xdr:cNvSpPr>
      </xdr:nvSpPr>
      <xdr:spPr>
        <a:xfrm>
          <a:off x="3162300" y="25250775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α</a:t>
          </a:r>
        </a:p>
      </xdr:txBody>
    </xdr:sp>
    <xdr:clientData/>
  </xdr:oneCellAnchor>
  <xdr:oneCellAnchor>
    <xdr:from>
      <xdr:col>2</xdr:col>
      <xdr:colOff>314325</xdr:colOff>
      <xdr:row>7</xdr:row>
      <xdr:rowOff>47625</xdr:rowOff>
    </xdr:from>
    <xdr:ext cx="295275" cy="190500"/>
    <xdr:sp>
      <xdr:nvSpPr>
        <xdr:cNvPr id="38" name="Text Box 42"/>
        <xdr:cNvSpPr txBox="1">
          <a:spLocks noChangeArrowheads="1"/>
        </xdr:cNvSpPr>
      </xdr:nvSpPr>
      <xdr:spPr>
        <a:xfrm>
          <a:off x="1533525" y="11334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= 1</a:t>
          </a:r>
        </a:p>
      </xdr:txBody>
    </xdr:sp>
    <xdr:clientData/>
  </xdr:oneCellAnchor>
  <xdr:oneCellAnchor>
    <xdr:from>
      <xdr:col>3</xdr:col>
      <xdr:colOff>57150</xdr:colOff>
      <xdr:row>4</xdr:row>
      <xdr:rowOff>95250</xdr:rowOff>
    </xdr:from>
    <xdr:ext cx="257175" cy="190500"/>
    <xdr:sp>
      <xdr:nvSpPr>
        <xdr:cNvPr id="39" name="Text Box 43"/>
        <xdr:cNvSpPr txBox="1">
          <a:spLocks noChangeArrowheads="1"/>
        </xdr:cNvSpPr>
      </xdr:nvSpPr>
      <xdr:spPr>
        <a:xfrm>
          <a:off x="1885950" y="695325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&gt;1</a:t>
          </a:r>
        </a:p>
      </xdr:txBody>
    </xdr:sp>
    <xdr:clientData/>
  </xdr:oneCellAnchor>
  <xdr:oneCellAnchor>
    <xdr:from>
      <xdr:col>2</xdr:col>
      <xdr:colOff>304800</xdr:colOff>
      <xdr:row>1</xdr:row>
      <xdr:rowOff>28575</xdr:rowOff>
    </xdr:from>
    <xdr:ext cx="114300" cy="200025"/>
    <xdr:sp>
      <xdr:nvSpPr>
        <xdr:cNvPr id="40" name="Text Box 44"/>
        <xdr:cNvSpPr txBox="1">
          <a:spLocks noChangeArrowheads="1"/>
        </xdr:cNvSpPr>
      </xdr:nvSpPr>
      <xdr:spPr>
        <a:xfrm>
          <a:off x="1524000" y="1905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oneCellAnchor>
  <xdr:oneCellAnchor>
    <xdr:from>
      <xdr:col>4</xdr:col>
      <xdr:colOff>504825</xdr:colOff>
      <xdr:row>9</xdr:row>
      <xdr:rowOff>133350</xdr:rowOff>
    </xdr:from>
    <xdr:ext cx="114300" cy="190500"/>
    <xdr:sp>
      <xdr:nvSpPr>
        <xdr:cNvPr id="41" name="Text Box 45"/>
        <xdr:cNvSpPr txBox="1">
          <a:spLocks noChangeArrowheads="1"/>
        </xdr:cNvSpPr>
      </xdr:nvSpPr>
      <xdr:spPr>
        <a:xfrm>
          <a:off x="2943225" y="1543050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twoCellAnchor>
    <xdr:from>
      <xdr:col>2</xdr:col>
      <xdr:colOff>285750</xdr:colOff>
      <xdr:row>7</xdr:row>
      <xdr:rowOff>19050</xdr:rowOff>
    </xdr:from>
    <xdr:to>
      <xdr:col>3</xdr:col>
      <xdr:colOff>152400</xdr:colOff>
      <xdr:row>10</xdr:row>
      <xdr:rowOff>152400</xdr:rowOff>
    </xdr:to>
    <xdr:sp>
      <xdr:nvSpPr>
        <xdr:cNvPr id="42" name="Line 46"/>
        <xdr:cNvSpPr>
          <a:spLocks/>
        </xdr:cNvSpPr>
      </xdr:nvSpPr>
      <xdr:spPr>
        <a:xfrm flipV="1">
          <a:off x="1504950" y="1104900"/>
          <a:ext cx="4762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133350</xdr:rowOff>
    </xdr:from>
    <xdr:to>
      <xdr:col>2</xdr:col>
      <xdr:colOff>285750</xdr:colOff>
      <xdr:row>10</xdr:row>
      <xdr:rowOff>142875</xdr:rowOff>
    </xdr:to>
    <xdr:sp>
      <xdr:nvSpPr>
        <xdr:cNvPr id="43" name="Line 47"/>
        <xdr:cNvSpPr>
          <a:spLocks/>
        </xdr:cNvSpPr>
      </xdr:nvSpPr>
      <xdr:spPr>
        <a:xfrm flipH="1" flipV="1">
          <a:off x="819150" y="571500"/>
          <a:ext cx="6858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9</xdr:row>
      <xdr:rowOff>95250</xdr:rowOff>
    </xdr:from>
    <xdr:to>
      <xdr:col>2</xdr:col>
      <xdr:colOff>276225</xdr:colOff>
      <xdr:row>11</xdr:row>
      <xdr:rowOff>0</xdr:rowOff>
    </xdr:to>
    <xdr:sp>
      <xdr:nvSpPr>
        <xdr:cNvPr id="44" name="Line 48"/>
        <xdr:cNvSpPr>
          <a:spLocks/>
        </xdr:cNvSpPr>
      </xdr:nvSpPr>
      <xdr:spPr>
        <a:xfrm flipH="1" flipV="1">
          <a:off x="180975" y="1504950"/>
          <a:ext cx="13144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11</xdr:row>
      <xdr:rowOff>0</xdr:rowOff>
    </xdr:from>
    <xdr:to>
      <xdr:col>4</xdr:col>
      <xdr:colOff>333375</xdr:colOff>
      <xdr:row>13</xdr:row>
      <xdr:rowOff>104775</xdr:rowOff>
    </xdr:to>
    <xdr:sp>
      <xdr:nvSpPr>
        <xdr:cNvPr id="45" name="Line 49"/>
        <xdr:cNvSpPr>
          <a:spLocks/>
        </xdr:cNvSpPr>
      </xdr:nvSpPr>
      <xdr:spPr>
        <a:xfrm>
          <a:off x="1504950" y="1733550"/>
          <a:ext cx="12668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10</xdr:row>
      <xdr:rowOff>152400</xdr:rowOff>
    </xdr:from>
    <xdr:to>
      <xdr:col>3</xdr:col>
      <xdr:colOff>9525</xdr:colOff>
      <xdr:row>19</xdr:row>
      <xdr:rowOff>0</xdr:rowOff>
    </xdr:to>
    <xdr:sp>
      <xdr:nvSpPr>
        <xdr:cNvPr id="46" name="Line 50"/>
        <xdr:cNvSpPr>
          <a:spLocks/>
        </xdr:cNvSpPr>
      </xdr:nvSpPr>
      <xdr:spPr>
        <a:xfrm>
          <a:off x="1504950" y="1724025"/>
          <a:ext cx="333375" cy="1304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10</xdr:row>
      <xdr:rowOff>152400</xdr:rowOff>
    </xdr:from>
    <xdr:to>
      <xdr:col>2</xdr:col>
      <xdr:colOff>276225</xdr:colOff>
      <xdr:row>16</xdr:row>
      <xdr:rowOff>152400</xdr:rowOff>
    </xdr:to>
    <xdr:sp>
      <xdr:nvSpPr>
        <xdr:cNvPr id="47" name="Line 51"/>
        <xdr:cNvSpPr>
          <a:spLocks/>
        </xdr:cNvSpPr>
      </xdr:nvSpPr>
      <xdr:spPr>
        <a:xfrm flipH="1">
          <a:off x="533400" y="1724025"/>
          <a:ext cx="962025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419100</xdr:colOff>
      <xdr:row>17</xdr:row>
      <xdr:rowOff>142875</xdr:rowOff>
    </xdr:from>
    <xdr:ext cx="114300" cy="190500"/>
    <xdr:sp>
      <xdr:nvSpPr>
        <xdr:cNvPr id="48" name="Text Box 54"/>
        <xdr:cNvSpPr txBox="1">
          <a:spLocks noChangeArrowheads="1"/>
        </xdr:cNvSpPr>
      </xdr:nvSpPr>
      <xdr:spPr>
        <a:xfrm>
          <a:off x="1638300" y="2847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</a:t>
          </a:r>
        </a:p>
      </xdr:txBody>
    </xdr:sp>
    <xdr:clientData/>
  </xdr:oneCellAnchor>
  <xdr:oneCellAnchor>
    <xdr:from>
      <xdr:col>0</xdr:col>
      <xdr:colOff>552450</xdr:colOff>
      <xdr:row>14</xdr:row>
      <xdr:rowOff>142875</xdr:rowOff>
    </xdr:from>
    <xdr:ext cx="152400" cy="190500"/>
    <xdr:sp>
      <xdr:nvSpPr>
        <xdr:cNvPr id="49" name="Text Box 55"/>
        <xdr:cNvSpPr txBox="1">
          <a:spLocks noChangeArrowheads="1"/>
        </xdr:cNvSpPr>
      </xdr:nvSpPr>
      <xdr:spPr>
        <a:xfrm>
          <a:off x="552450" y="23622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</a:t>
          </a:r>
        </a:p>
      </xdr:txBody>
    </xdr:sp>
    <xdr:clientData/>
  </xdr:oneCellAnchor>
  <xdr:oneCellAnchor>
    <xdr:from>
      <xdr:col>0</xdr:col>
      <xdr:colOff>266700</xdr:colOff>
      <xdr:row>8</xdr:row>
      <xdr:rowOff>47625</xdr:rowOff>
    </xdr:from>
    <xdr:ext cx="142875" cy="190500"/>
    <xdr:sp>
      <xdr:nvSpPr>
        <xdr:cNvPr id="50" name="Text Box 56"/>
        <xdr:cNvSpPr txBox="1">
          <a:spLocks noChangeArrowheads="1"/>
        </xdr:cNvSpPr>
      </xdr:nvSpPr>
      <xdr:spPr>
        <a:xfrm>
          <a:off x="266700" y="12954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III</a:t>
          </a:r>
        </a:p>
      </xdr:txBody>
    </xdr:sp>
    <xdr:clientData/>
  </xdr:oneCellAnchor>
  <xdr:oneCellAnchor>
    <xdr:from>
      <xdr:col>1</xdr:col>
      <xdr:colOff>295275</xdr:colOff>
      <xdr:row>3</xdr:row>
      <xdr:rowOff>85725</xdr:rowOff>
    </xdr:from>
    <xdr:ext cx="104775" cy="190500"/>
    <xdr:sp>
      <xdr:nvSpPr>
        <xdr:cNvPr id="51" name="Text Box 57"/>
        <xdr:cNvSpPr txBox="1">
          <a:spLocks noChangeArrowheads="1"/>
        </xdr:cNvSpPr>
      </xdr:nvSpPr>
      <xdr:spPr>
        <a:xfrm>
          <a:off x="904875" y="5238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</a:t>
          </a:r>
        </a:p>
      </xdr:txBody>
    </xdr:sp>
    <xdr:clientData/>
  </xdr:oneCellAnchor>
  <xdr:oneCellAnchor>
    <xdr:from>
      <xdr:col>4</xdr:col>
      <xdr:colOff>85725</xdr:colOff>
      <xdr:row>13</xdr:row>
      <xdr:rowOff>85725</xdr:rowOff>
    </xdr:from>
    <xdr:ext cx="152400" cy="190500"/>
    <xdr:sp>
      <xdr:nvSpPr>
        <xdr:cNvPr id="52" name="Text Box 58"/>
        <xdr:cNvSpPr txBox="1">
          <a:spLocks noChangeArrowheads="1"/>
        </xdr:cNvSpPr>
      </xdr:nvSpPr>
      <xdr:spPr>
        <a:xfrm>
          <a:off x="2524125" y="2143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</a:t>
          </a:r>
        </a:p>
      </xdr:txBody>
    </xdr:sp>
    <xdr:clientData/>
  </xdr:oneCellAnchor>
  <xdr:oneCellAnchor>
    <xdr:from>
      <xdr:col>3</xdr:col>
      <xdr:colOff>438150</xdr:colOff>
      <xdr:row>11</xdr:row>
      <xdr:rowOff>76200</xdr:rowOff>
    </xdr:from>
    <xdr:ext cx="571500" cy="190500"/>
    <xdr:sp>
      <xdr:nvSpPr>
        <xdr:cNvPr id="53" name="Text Box 59"/>
        <xdr:cNvSpPr txBox="1">
          <a:spLocks noChangeArrowheads="1"/>
        </xdr:cNvSpPr>
      </xdr:nvSpPr>
      <xdr:spPr>
        <a:xfrm>
          <a:off x="2266950" y="1809750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~0,28 rad</a:t>
          </a:r>
        </a:p>
      </xdr:txBody>
    </xdr:sp>
    <xdr:clientData/>
  </xdr:oneCellAnchor>
  <xdr:oneCellAnchor>
    <xdr:from>
      <xdr:col>4</xdr:col>
      <xdr:colOff>409575</xdr:colOff>
      <xdr:row>12</xdr:row>
      <xdr:rowOff>19050</xdr:rowOff>
    </xdr:from>
    <xdr:ext cx="571500" cy="190500"/>
    <xdr:sp>
      <xdr:nvSpPr>
        <xdr:cNvPr id="54" name="Text Box 60"/>
        <xdr:cNvSpPr txBox="1">
          <a:spLocks noChangeArrowheads="1"/>
        </xdr:cNvSpPr>
      </xdr:nvSpPr>
      <xdr:spPr>
        <a:xfrm>
          <a:off x="2847975" y="191452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bg~0,28 r</a:t>
          </a:r>
        </a:p>
      </xdr:txBody>
    </xdr:sp>
    <xdr:clientData/>
  </xdr:oneCellAnchor>
  <xdr:oneCellAnchor>
    <xdr:from>
      <xdr:col>6</xdr:col>
      <xdr:colOff>457200</xdr:colOff>
      <xdr:row>156</xdr:row>
      <xdr:rowOff>0</xdr:rowOff>
    </xdr:from>
    <xdr:ext cx="504825" cy="190500"/>
    <xdr:sp>
      <xdr:nvSpPr>
        <xdr:cNvPr id="55" name="Text Box 61"/>
        <xdr:cNvSpPr txBox="1">
          <a:spLocks noChangeArrowheads="1"/>
        </xdr:cNvSpPr>
      </xdr:nvSpPr>
      <xdr:spPr>
        <a:xfrm>
          <a:off x="4114800" y="2517457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2π 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rad)</a:t>
          </a:r>
        </a:p>
      </xdr:txBody>
    </xdr:sp>
    <xdr:clientData/>
  </xdr:oneCellAnchor>
  <xdr:twoCellAnchor>
    <xdr:from>
      <xdr:col>1</xdr:col>
      <xdr:colOff>228600</xdr:colOff>
      <xdr:row>31</xdr:row>
      <xdr:rowOff>57150</xdr:rowOff>
    </xdr:from>
    <xdr:to>
      <xdr:col>7</xdr:col>
      <xdr:colOff>352425</xdr:colOff>
      <xdr:row>54</xdr:row>
      <xdr:rowOff>95250</xdr:rowOff>
    </xdr:to>
    <xdr:sp>
      <xdr:nvSpPr>
        <xdr:cNvPr id="56" name="Oval 62"/>
        <xdr:cNvSpPr>
          <a:spLocks/>
        </xdr:cNvSpPr>
      </xdr:nvSpPr>
      <xdr:spPr>
        <a:xfrm>
          <a:off x="838200" y="4867275"/>
          <a:ext cx="3781425" cy="38862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42</xdr:row>
      <xdr:rowOff>152400</xdr:rowOff>
    </xdr:from>
    <xdr:to>
      <xdr:col>7</xdr:col>
      <xdr:colOff>409575</xdr:colOff>
      <xdr:row>43</xdr:row>
      <xdr:rowOff>0</xdr:rowOff>
    </xdr:to>
    <xdr:sp>
      <xdr:nvSpPr>
        <xdr:cNvPr id="57" name="Line 63"/>
        <xdr:cNvSpPr>
          <a:spLocks/>
        </xdr:cNvSpPr>
      </xdr:nvSpPr>
      <xdr:spPr>
        <a:xfrm flipV="1">
          <a:off x="809625" y="6810375"/>
          <a:ext cx="3867150" cy="9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31</xdr:row>
      <xdr:rowOff>38100</xdr:rowOff>
    </xdr:from>
    <xdr:to>
      <xdr:col>4</xdr:col>
      <xdr:colOff>304800</xdr:colOff>
      <xdr:row>54</xdr:row>
      <xdr:rowOff>133350</xdr:rowOff>
    </xdr:to>
    <xdr:sp>
      <xdr:nvSpPr>
        <xdr:cNvPr id="58" name="Line 64"/>
        <xdr:cNvSpPr>
          <a:spLocks/>
        </xdr:cNvSpPr>
      </xdr:nvSpPr>
      <xdr:spPr>
        <a:xfrm>
          <a:off x="2733675" y="4848225"/>
          <a:ext cx="9525" cy="39433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35</xdr:row>
      <xdr:rowOff>19050</xdr:rowOff>
    </xdr:from>
    <xdr:to>
      <xdr:col>6</xdr:col>
      <xdr:colOff>476250</xdr:colOff>
      <xdr:row>50</xdr:row>
      <xdr:rowOff>152400</xdr:rowOff>
    </xdr:to>
    <xdr:sp>
      <xdr:nvSpPr>
        <xdr:cNvPr id="59" name="Line 65"/>
        <xdr:cNvSpPr>
          <a:spLocks/>
        </xdr:cNvSpPr>
      </xdr:nvSpPr>
      <xdr:spPr>
        <a:xfrm flipH="1">
          <a:off x="1314450" y="5505450"/>
          <a:ext cx="281940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123825</xdr:colOff>
      <xdr:row>35</xdr:row>
      <xdr:rowOff>28575</xdr:rowOff>
    </xdr:from>
    <xdr:to>
      <xdr:col>6</xdr:col>
      <xdr:colOff>466725</xdr:colOff>
      <xdr:row>50</xdr:row>
      <xdr:rowOff>142875</xdr:rowOff>
    </xdr:to>
    <xdr:sp>
      <xdr:nvSpPr>
        <xdr:cNvPr id="60" name="Line 66"/>
        <xdr:cNvSpPr>
          <a:spLocks/>
        </xdr:cNvSpPr>
      </xdr:nvSpPr>
      <xdr:spPr>
        <a:xfrm>
          <a:off x="1343025" y="5514975"/>
          <a:ext cx="278130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32</xdr:row>
      <xdr:rowOff>142875</xdr:rowOff>
    </xdr:from>
    <xdr:to>
      <xdr:col>6</xdr:col>
      <xdr:colOff>0</xdr:colOff>
      <xdr:row>53</xdr:row>
      <xdr:rowOff>0</xdr:rowOff>
    </xdr:to>
    <xdr:sp>
      <xdr:nvSpPr>
        <xdr:cNvPr id="61" name="Line 67"/>
        <xdr:cNvSpPr>
          <a:spLocks/>
        </xdr:cNvSpPr>
      </xdr:nvSpPr>
      <xdr:spPr>
        <a:xfrm>
          <a:off x="1790700" y="5114925"/>
          <a:ext cx="1866900" cy="337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42</xdr:row>
      <xdr:rowOff>142875</xdr:rowOff>
    </xdr:from>
    <xdr:to>
      <xdr:col>4</xdr:col>
      <xdr:colOff>304800</xdr:colOff>
      <xdr:row>53</xdr:row>
      <xdr:rowOff>0</xdr:rowOff>
    </xdr:to>
    <xdr:sp>
      <xdr:nvSpPr>
        <xdr:cNvPr id="62" name="Line 68"/>
        <xdr:cNvSpPr>
          <a:spLocks/>
        </xdr:cNvSpPr>
      </xdr:nvSpPr>
      <xdr:spPr>
        <a:xfrm flipH="1">
          <a:off x="1809750" y="6800850"/>
          <a:ext cx="93345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37</xdr:row>
      <xdr:rowOff>152400</xdr:rowOff>
    </xdr:from>
    <xdr:to>
      <xdr:col>7</xdr:col>
      <xdr:colOff>171450</xdr:colOff>
      <xdr:row>48</xdr:row>
      <xdr:rowOff>0</xdr:rowOff>
    </xdr:to>
    <xdr:sp>
      <xdr:nvSpPr>
        <xdr:cNvPr id="63" name="Line 69"/>
        <xdr:cNvSpPr>
          <a:spLocks/>
        </xdr:cNvSpPr>
      </xdr:nvSpPr>
      <xdr:spPr>
        <a:xfrm>
          <a:off x="1009650" y="5981700"/>
          <a:ext cx="342900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43</xdr:row>
      <xdr:rowOff>0</xdr:rowOff>
    </xdr:from>
    <xdr:to>
      <xdr:col>4</xdr:col>
      <xdr:colOff>266700</xdr:colOff>
      <xdr:row>48</xdr:row>
      <xdr:rowOff>9525</xdr:rowOff>
    </xdr:to>
    <xdr:sp>
      <xdr:nvSpPr>
        <xdr:cNvPr id="64" name="Line 70"/>
        <xdr:cNvSpPr>
          <a:spLocks/>
        </xdr:cNvSpPr>
      </xdr:nvSpPr>
      <xdr:spPr>
        <a:xfrm flipH="1">
          <a:off x="1019175" y="6819900"/>
          <a:ext cx="16859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31</xdr:row>
      <xdr:rowOff>142875</xdr:rowOff>
    </xdr:from>
    <xdr:ext cx="552450" cy="542925"/>
    <xdr:sp>
      <xdr:nvSpPr>
        <xdr:cNvPr id="65" name="Text Box 74"/>
        <xdr:cNvSpPr txBox="1">
          <a:spLocks noChangeArrowheads="1"/>
        </xdr:cNvSpPr>
      </xdr:nvSpPr>
      <xdr:spPr>
        <a:xfrm>
          <a:off x="819150" y="4953000"/>
          <a:ext cx="5524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π/4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135˚</a:t>
          </a:r>
        </a:p>
      </xdr:txBody>
    </xdr:sp>
    <xdr:clientData/>
  </xdr:oneCellAnchor>
  <xdr:oneCellAnchor>
    <xdr:from>
      <xdr:col>4</xdr:col>
      <xdr:colOff>171450</xdr:colOff>
      <xdr:row>26</xdr:row>
      <xdr:rowOff>57150</xdr:rowOff>
    </xdr:from>
    <xdr:ext cx="247650" cy="523875"/>
    <xdr:sp>
      <xdr:nvSpPr>
        <xdr:cNvPr id="66" name="Text Box 75"/>
        <xdr:cNvSpPr txBox="1">
          <a:spLocks noChangeArrowheads="1"/>
        </xdr:cNvSpPr>
      </xdr:nvSpPr>
      <xdr:spPr>
        <a:xfrm>
          <a:off x="2609850" y="4191000"/>
          <a:ext cx="2476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90˚</a:t>
          </a:r>
        </a:p>
      </xdr:txBody>
    </xdr:sp>
    <xdr:clientData/>
  </xdr:oneCellAnchor>
  <xdr:oneCellAnchor>
    <xdr:from>
      <xdr:col>7</xdr:col>
      <xdr:colOff>228600</xdr:colOff>
      <xdr:row>47</xdr:row>
      <xdr:rowOff>85725</xdr:rowOff>
    </xdr:from>
    <xdr:ext cx="800100" cy="371475"/>
    <xdr:sp>
      <xdr:nvSpPr>
        <xdr:cNvPr id="67" name="Text Box 77"/>
        <xdr:cNvSpPr txBox="1">
          <a:spLocks noChangeArrowheads="1"/>
        </xdr:cNvSpPr>
      </xdr:nvSpPr>
      <xdr:spPr>
        <a:xfrm>
          <a:off x="4495800" y="7553325"/>
          <a:ext cx="800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- 30˚ = 330˚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11π/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6</xdr:col>
      <xdr:colOff>0</xdr:colOff>
      <xdr:row>29</xdr:row>
      <xdr:rowOff>133350</xdr:rowOff>
    </xdr:from>
    <xdr:ext cx="419100" cy="523875"/>
    <xdr:sp>
      <xdr:nvSpPr>
        <xdr:cNvPr id="68" name="Text Box 78"/>
        <xdr:cNvSpPr txBox="1">
          <a:spLocks noChangeArrowheads="1"/>
        </xdr:cNvSpPr>
      </xdr:nvSpPr>
      <xdr:spPr>
        <a:xfrm>
          <a:off x="3657600" y="4619625"/>
          <a:ext cx="4191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60˚</a:t>
          </a:r>
        </a:p>
      </xdr:txBody>
    </xdr:sp>
    <xdr:clientData/>
  </xdr:oneCellAnchor>
  <xdr:oneCellAnchor>
    <xdr:from>
      <xdr:col>6</xdr:col>
      <xdr:colOff>485775</xdr:colOff>
      <xdr:row>32</xdr:row>
      <xdr:rowOff>38100</xdr:rowOff>
    </xdr:from>
    <xdr:ext cx="647700" cy="542925"/>
    <xdr:sp>
      <xdr:nvSpPr>
        <xdr:cNvPr id="69" name="Text Box 79"/>
        <xdr:cNvSpPr txBox="1">
          <a:spLocks noChangeArrowheads="1"/>
        </xdr:cNvSpPr>
      </xdr:nvSpPr>
      <xdr:spPr>
        <a:xfrm>
          <a:off x="4143375" y="5010150"/>
          <a:ext cx="647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45˚</a:t>
          </a:r>
        </a:p>
      </xdr:txBody>
    </xdr:sp>
    <xdr:clientData/>
  </xdr:oneCellAnchor>
  <xdr:oneCellAnchor>
    <xdr:from>
      <xdr:col>7</xdr:col>
      <xdr:colOff>209550</xdr:colOff>
      <xdr:row>36</xdr:row>
      <xdr:rowOff>19050</xdr:rowOff>
    </xdr:from>
    <xdr:ext cx="609600" cy="371475"/>
    <xdr:sp>
      <xdr:nvSpPr>
        <xdr:cNvPr id="70" name="Text Box 80"/>
        <xdr:cNvSpPr txBox="1">
          <a:spLocks noChangeArrowheads="1"/>
        </xdr:cNvSpPr>
      </xdr:nvSpPr>
      <xdr:spPr>
        <a:xfrm>
          <a:off x="4476750" y="5676900"/>
          <a:ext cx="609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30˚</a:t>
          </a:r>
        </a:p>
      </xdr:txBody>
    </xdr:sp>
    <xdr:clientData/>
  </xdr:oneCellAnchor>
  <xdr:oneCellAnchor>
    <xdr:from>
      <xdr:col>0</xdr:col>
      <xdr:colOff>352425</xdr:colOff>
      <xdr:row>36</xdr:row>
      <xdr:rowOff>9525</xdr:rowOff>
    </xdr:from>
    <xdr:ext cx="619125" cy="371475"/>
    <xdr:sp>
      <xdr:nvSpPr>
        <xdr:cNvPr id="71" name="Text Box 81"/>
        <xdr:cNvSpPr txBox="1">
          <a:spLocks noChangeArrowheads="1"/>
        </xdr:cNvSpPr>
      </xdr:nvSpPr>
      <xdr:spPr>
        <a:xfrm>
          <a:off x="352425" y="5667375"/>
          <a:ext cx="619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π/6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150˚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57225" cy="352425"/>
    <xdr:sp>
      <xdr:nvSpPr>
        <xdr:cNvPr id="72" name="Text Box 82"/>
        <xdr:cNvSpPr txBox="1">
          <a:spLocks noChangeArrowheads="1"/>
        </xdr:cNvSpPr>
      </xdr:nvSpPr>
      <xdr:spPr>
        <a:xfrm>
          <a:off x="0" y="6657975"/>
          <a:ext cx="6572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π    180˚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π   -180˚</a:t>
          </a:r>
        </a:p>
      </xdr:txBody>
    </xdr:sp>
    <xdr:clientData/>
  </xdr:oneCellAnchor>
  <xdr:oneCellAnchor>
    <xdr:from>
      <xdr:col>2</xdr:col>
      <xdr:colOff>200025</xdr:colOff>
      <xdr:row>29</xdr:row>
      <xdr:rowOff>66675</xdr:rowOff>
    </xdr:from>
    <xdr:ext cx="466725" cy="514350"/>
    <xdr:sp>
      <xdr:nvSpPr>
        <xdr:cNvPr id="73" name="Text Box 83"/>
        <xdr:cNvSpPr txBox="1">
          <a:spLocks noChangeArrowheads="1"/>
        </xdr:cNvSpPr>
      </xdr:nvSpPr>
      <xdr:spPr>
        <a:xfrm>
          <a:off x="1419225" y="4552950"/>
          <a:ext cx="4667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π/3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120˚</a:t>
          </a:r>
        </a:p>
      </xdr:txBody>
    </xdr:sp>
    <xdr:clientData/>
  </xdr:oneCellAnchor>
  <xdr:oneCellAnchor>
    <xdr:from>
      <xdr:col>5</xdr:col>
      <xdr:colOff>552450</xdr:colOff>
      <xdr:row>53</xdr:row>
      <xdr:rowOff>9525</xdr:rowOff>
    </xdr:from>
    <xdr:ext cx="781050" cy="361950"/>
    <xdr:sp>
      <xdr:nvSpPr>
        <xdr:cNvPr id="74" name="Text Box 84"/>
        <xdr:cNvSpPr txBox="1">
          <a:spLocks noChangeArrowheads="1"/>
        </xdr:cNvSpPr>
      </xdr:nvSpPr>
      <xdr:spPr>
        <a:xfrm>
          <a:off x="3600450" y="849630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- 60˚ = 300˚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= 5π/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6</xdr:col>
      <xdr:colOff>504825</xdr:colOff>
      <xdr:row>50</xdr:row>
      <xdr:rowOff>57150</xdr:rowOff>
    </xdr:from>
    <xdr:ext cx="733425" cy="371475"/>
    <xdr:sp>
      <xdr:nvSpPr>
        <xdr:cNvPr id="75" name="Text Box 85"/>
        <xdr:cNvSpPr txBox="1">
          <a:spLocks noChangeArrowheads="1"/>
        </xdr:cNvSpPr>
      </xdr:nvSpPr>
      <xdr:spPr>
        <a:xfrm>
          <a:off x="4162425" y="8029575"/>
          <a:ext cx="733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- 45˚ = 315˚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7π/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</xdr:col>
      <xdr:colOff>571500</xdr:colOff>
      <xdr:row>55</xdr:row>
      <xdr:rowOff>114300</xdr:rowOff>
    </xdr:from>
    <xdr:ext cx="752475" cy="390525"/>
    <xdr:sp>
      <xdr:nvSpPr>
        <xdr:cNvPr id="76" name="Text Box 86"/>
        <xdr:cNvSpPr txBox="1">
          <a:spLocks noChangeArrowheads="1"/>
        </xdr:cNvSpPr>
      </xdr:nvSpPr>
      <xdr:spPr>
        <a:xfrm>
          <a:off x="2400300" y="8934450"/>
          <a:ext cx="7524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-90˚ = 270˚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3π/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7</xdr:col>
      <xdr:colOff>514350</xdr:colOff>
      <xdr:row>41</xdr:row>
      <xdr:rowOff>152400</xdr:rowOff>
    </xdr:from>
    <xdr:ext cx="676275" cy="352425"/>
    <xdr:sp>
      <xdr:nvSpPr>
        <xdr:cNvPr id="77" name="Text Box 87"/>
        <xdr:cNvSpPr txBox="1">
          <a:spLocks noChangeArrowheads="1"/>
        </xdr:cNvSpPr>
      </xdr:nvSpPr>
      <xdr:spPr>
        <a:xfrm>
          <a:off x="4781550" y="6648450"/>
          <a:ext cx="6762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+ 0˚  = +  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- 0˚  = 2π</a:t>
          </a:r>
        </a:p>
      </xdr:txBody>
    </xdr:sp>
    <xdr:clientData/>
  </xdr:oneCellAnchor>
  <xdr:oneCellAnchor>
    <xdr:from>
      <xdr:col>0</xdr:col>
      <xdr:colOff>180975</xdr:colOff>
      <xdr:row>47</xdr:row>
      <xdr:rowOff>47625</xdr:rowOff>
    </xdr:from>
    <xdr:ext cx="838200" cy="361950"/>
    <xdr:sp>
      <xdr:nvSpPr>
        <xdr:cNvPr id="78" name="Text Box 88"/>
        <xdr:cNvSpPr txBox="1">
          <a:spLocks noChangeArrowheads="1"/>
        </xdr:cNvSpPr>
      </xdr:nvSpPr>
      <xdr:spPr>
        <a:xfrm>
          <a:off x="180975" y="7515225"/>
          <a:ext cx="838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-150˚ = 210˚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- 5π/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7π/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0</xdr:col>
      <xdr:colOff>447675</xdr:colOff>
      <xdr:row>50</xdr:row>
      <xdr:rowOff>38100</xdr:rowOff>
    </xdr:from>
    <xdr:ext cx="838200" cy="371475"/>
    <xdr:sp>
      <xdr:nvSpPr>
        <xdr:cNvPr id="79" name="Text Box 89"/>
        <xdr:cNvSpPr txBox="1">
          <a:spLocks noChangeArrowheads="1"/>
        </xdr:cNvSpPr>
      </xdr:nvSpPr>
      <xdr:spPr>
        <a:xfrm>
          <a:off x="447675" y="8010525"/>
          <a:ext cx="838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-135˚ = 225˚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- 3π/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5π/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</xdr:col>
      <xdr:colOff>419100</xdr:colOff>
      <xdr:row>53</xdr:row>
      <xdr:rowOff>19050</xdr:rowOff>
    </xdr:from>
    <xdr:ext cx="838200" cy="361950"/>
    <xdr:sp>
      <xdr:nvSpPr>
        <xdr:cNvPr id="80" name="Text Box 90"/>
        <xdr:cNvSpPr txBox="1">
          <a:spLocks noChangeArrowheads="1"/>
        </xdr:cNvSpPr>
      </xdr:nvSpPr>
      <xdr:spPr>
        <a:xfrm>
          <a:off x="1028700" y="8505825"/>
          <a:ext cx="838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-120˚ = 240˚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2π/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twoCellAnchor>
    <xdr:from>
      <xdr:col>2</xdr:col>
      <xdr:colOff>581025</xdr:colOff>
      <xdr:row>32</xdr:row>
      <xdr:rowOff>133350</xdr:rowOff>
    </xdr:from>
    <xdr:to>
      <xdr:col>6</xdr:col>
      <xdr:colOff>0</xdr:colOff>
      <xdr:row>53</xdr:row>
      <xdr:rowOff>28575</xdr:rowOff>
    </xdr:to>
    <xdr:sp>
      <xdr:nvSpPr>
        <xdr:cNvPr id="81" name="Rectangle 91"/>
        <xdr:cNvSpPr>
          <a:spLocks/>
        </xdr:cNvSpPr>
      </xdr:nvSpPr>
      <xdr:spPr>
        <a:xfrm>
          <a:off x="1800225" y="5105400"/>
          <a:ext cx="1857375" cy="3409950"/>
        </a:xfrm>
        <a:prstGeom prst="rect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35</xdr:row>
      <xdr:rowOff>9525</xdr:rowOff>
    </xdr:from>
    <xdr:to>
      <xdr:col>6</xdr:col>
      <xdr:colOff>457200</xdr:colOff>
      <xdr:row>50</xdr:row>
      <xdr:rowOff>133350</xdr:rowOff>
    </xdr:to>
    <xdr:sp>
      <xdr:nvSpPr>
        <xdr:cNvPr id="82" name="Rectangle 92"/>
        <xdr:cNvSpPr>
          <a:spLocks/>
        </xdr:cNvSpPr>
      </xdr:nvSpPr>
      <xdr:spPr>
        <a:xfrm>
          <a:off x="1333500" y="5495925"/>
          <a:ext cx="2781300" cy="2609850"/>
        </a:xfrm>
        <a:prstGeom prst="rect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37</xdr:row>
      <xdr:rowOff>152400</xdr:rowOff>
    </xdr:from>
    <xdr:to>
      <xdr:col>7</xdr:col>
      <xdr:colOff>171450</xdr:colOff>
      <xdr:row>48</xdr:row>
      <xdr:rowOff>0</xdr:rowOff>
    </xdr:to>
    <xdr:sp>
      <xdr:nvSpPr>
        <xdr:cNvPr id="83" name="Rectangle 93"/>
        <xdr:cNvSpPr>
          <a:spLocks/>
        </xdr:cNvSpPr>
      </xdr:nvSpPr>
      <xdr:spPr>
        <a:xfrm>
          <a:off x="1028700" y="5981700"/>
          <a:ext cx="3409950" cy="1647825"/>
        </a:xfrm>
        <a:prstGeom prst="rect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314325</xdr:colOff>
      <xdr:row>31</xdr:row>
      <xdr:rowOff>104775</xdr:rowOff>
    </xdr:from>
    <xdr:ext cx="371475" cy="228600"/>
    <xdr:sp>
      <xdr:nvSpPr>
        <xdr:cNvPr id="84" name="Text Box 94"/>
        <xdr:cNvSpPr txBox="1">
          <a:spLocks noChangeArrowheads="1"/>
        </xdr:cNvSpPr>
      </xdr:nvSpPr>
      <xdr:spPr>
        <a:xfrm>
          <a:off x="2752725" y="491490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½√ 3</a:t>
          </a:r>
        </a:p>
      </xdr:txBody>
    </xdr:sp>
    <xdr:clientData/>
  </xdr:oneCellAnchor>
  <xdr:oneCellAnchor>
    <xdr:from>
      <xdr:col>1</xdr:col>
      <xdr:colOff>238125</xdr:colOff>
      <xdr:row>40</xdr:row>
      <xdr:rowOff>0</xdr:rowOff>
    </xdr:from>
    <xdr:ext cx="466725" cy="219075"/>
    <xdr:sp>
      <xdr:nvSpPr>
        <xdr:cNvPr id="85" name="Text Box 95"/>
        <xdr:cNvSpPr txBox="1">
          <a:spLocks noChangeArrowheads="1"/>
        </xdr:cNvSpPr>
      </xdr:nvSpPr>
      <xdr:spPr>
        <a:xfrm>
          <a:off x="847725" y="633412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½√ 3</a:t>
          </a:r>
        </a:p>
      </xdr:txBody>
    </xdr:sp>
    <xdr:clientData/>
  </xdr:oneCellAnchor>
  <xdr:oneCellAnchor>
    <xdr:from>
      <xdr:col>4</xdr:col>
      <xdr:colOff>304800</xdr:colOff>
      <xdr:row>53</xdr:row>
      <xdr:rowOff>9525</xdr:rowOff>
    </xdr:from>
    <xdr:ext cx="476250" cy="228600"/>
    <xdr:sp>
      <xdr:nvSpPr>
        <xdr:cNvPr id="86" name="Text Box 96"/>
        <xdr:cNvSpPr txBox="1">
          <a:spLocks noChangeArrowheads="1"/>
        </xdr:cNvSpPr>
      </xdr:nvSpPr>
      <xdr:spPr>
        <a:xfrm>
          <a:off x="2743200" y="8496300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- ½√ 3</a:t>
          </a:r>
        </a:p>
      </xdr:txBody>
    </xdr:sp>
    <xdr:clientData/>
  </xdr:oneCellAnchor>
  <xdr:oneCellAnchor>
    <xdr:from>
      <xdr:col>6</xdr:col>
      <xdr:colOff>533400</xdr:colOff>
      <xdr:row>44</xdr:row>
      <xdr:rowOff>57150</xdr:rowOff>
    </xdr:from>
    <xdr:ext cx="371475" cy="219075"/>
    <xdr:sp>
      <xdr:nvSpPr>
        <xdr:cNvPr id="87" name="Text Box 97"/>
        <xdr:cNvSpPr txBox="1">
          <a:spLocks noChangeArrowheads="1"/>
        </xdr:cNvSpPr>
      </xdr:nvSpPr>
      <xdr:spPr>
        <a:xfrm>
          <a:off x="4191000" y="70389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½√ 3</a:t>
          </a:r>
        </a:p>
      </xdr:txBody>
    </xdr:sp>
    <xdr:clientData/>
  </xdr:oneCellAnchor>
  <xdr:oneCellAnchor>
    <xdr:from>
      <xdr:col>6</xdr:col>
      <xdr:colOff>95250</xdr:colOff>
      <xdr:row>43</xdr:row>
      <xdr:rowOff>123825</xdr:rowOff>
    </xdr:from>
    <xdr:ext cx="323850" cy="219075"/>
    <xdr:sp>
      <xdr:nvSpPr>
        <xdr:cNvPr id="88" name="Text Box 98"/>
        <xdr:cNvSpPr txBox="1">
          <a:spLocks noChangeArrowheads="1"/>
        </xdr:cNvSpPr>
      </xdr:nvSpPr>
      <xdr:spPr>
        <a:xfrm>
          <a:off x="3752850" y="69437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½√2</a:t>
          </a:r>
        </a:p>
      </xdr:txBody>
    </xdr:sp>
    <xdr:clientData/>
  </xdr:oneCellAnchor>
  <xdr:oneCellAnchor>
    <xdr:from>
      <xdr:col>2</xdr:col>
      <xdr:colOff>476250</xdr:colOff>
      <xdr:row>41</xdr:row>
      <xdr:rowOff>133350</xdr:rowOff>
    </xdr:from>
    <xdr:ext cx="266700" cy="219075"/>
    <xdr:sp>
      <xdr:nvSpPr>
        <xdr:cNvPr id="89" name="Text Box 101"/>
        <xdr:cNvSpPr txBox="1">
          <a:spLocks noChangeArrowheads="1"/>
        </xdr:cNvSpPr>
      </xdr:nvSpPr>
      <xdr:spPr>
        <a:xfrm>
          <a:off x="1695450" y="662940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- ½</a:t>
          </a:r>
        </a:p>
      </xdr:txBody>
    </xdr:sp>
    <xdr:clientData/>
  </xdr:oneCellAnchor>
  <xdr:oneCellAnchor>
    <xdr:from>
      <xdr:col>5</xdr:col>
      <xdr:colOff>419100</xdr:colOff>
      <xdr:row>43</xdr:row>
      <xdr:rowOff>9525</xdr:rowOff>
    </xdr:from>
    <xdr:ext cx="161925" cy="219075"/>
    <xdr:sp>
      <xdr:nvSpPr>
        <xdr:cNvPr id="90" name="Text Box 102"/>
        <xdr:cNvSpPr txBox="1">
          <a:spLocks noChangeArrowheads="1"/>
        </xdr:cNvSpPr>
      </xdr:nvSpPr>
      <xdr:spPr>
        <a:xfrm>
          <a:off x="3467100" y="68294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½</a:t>
          </a:r>
        </a:p>
      </xdr:txBody>
    </xdr:sp>
    <xdr:clientData/>
  </xdr:oneCellAnchor>
  <xdr:oneCellAnchor>
    <xdr:from>
      <xdr:col>2</xdr:col>
      <xdr:colOff>9525</xdr:colOff>
      <xdr:row>41</xdr:row>
      <xdr:rowOff>0</xdr:rowOff>
    </xdr:from>
    <xdr:ext cx="428625" cy="219075"/>
    <xdr:sp>
      <xdr:nvSpPr>
        <xdr:cNvPr id="91" name="Text Box 103"/>
        <xdr:cNvSpPr txBox="1">
          <a:spLocks noChangeArrowheads="1"/>
        </xdr:cNvSpPr>
      </xdr:nvSpPr>
      <xdr:spPr>
        <a:xfrm>
          <a:off x="1228725" y="6496050"/>
          <a:ext cx="4286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½√2</a:t>
          </a:r>
        </a:p>
      </xdr:txBody>
    </xdr:sp>
    <xdr:clientData/>
  </xdr:oneCellAnchor>
  <xdr:oneCellAnchor>
    <xdr:from>
      <xdr:col>4</xdr:col>
      <xdr:colOff>323850</xdr:colOff>
      <xdr:row>36</xdr:row>
      <xdr:rowOff>123825</xdr:rowOff>
    </xdr:from>
    <xdr:ext cx="161925" cy="238125"/>
    <xdr:sp>
      <xdr:nvSpPr>
        <xdr:cNvPr id="92" name="Text Box 104"/>
        <xdr:cNvSpPr txBox="1">
          <a:spLocks noChangeArrowheads="1"/>
        </xdr:cNvSpPr>
      </xdr:nvSpPr>
      <xdr:spPr>
        <a:xfrm>
          <a:off x="2762250" y="57816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½</a:t>
          </a:r>
        </a:p>
      </xdr:txBody>
    </xdr:sp>
    <xdr:clientData/>
  </xdr:oneCellAnchor>
  <xdr:oneCellAnchor>
    <xdr:from>
      <xdr:col>4</xdr:col>
      <xdr:colOff>304800</xdr:colOff>
      <xdr:row>33</xdr:row>
      <xdr:rowOff>142875</xdr:rowOff>
    </xdr:from>
    <xdr:ext cx="323850" cy="238125"/>
    <xdr:sp>
      <xdr:nvSpPr>
        <xdr:cNvPr id="93" name="Text Box 105"/>
        <xdr:cNvSpPr txBox="1">
          <a:spLocks noChangeArrowheads="1"/>
        </xdr:cNvSpPr>
      </xdr:nvSpPr>
      <xdr:spPr>
        <a:xfrm>
          <a:off x="2743200" y="5286375"/>
          <a:ext cx="323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½√2</a:t>
          </a:r>
        </a:p>
      </xdr:txBody>
    </xdr:sp>
    <xdr:clientData/>
  </xdr:oneCellAnchor>
  <xdr:oneCellAnchor>
    <xdr:from>
      <xdr:col>3</xdr:col>
      <xdr:colOff>323850</xdr:colOff>
      <xdr:row>31</xdr:row>
      <xdr:rowOff>133350</xdr:rowOff>
    </xdr:from>
    <xdr:ext cx="571500" cy="200025"/>
    <xdr:sp>
      <xdr:nvSpPr>
        <xdr:cNvPr id="94" name="Text Box 106"/>
        <xdr:cNvSpPr txBox="1">
          <a:spLocks noChangeArrowheads="1"/>
        </xdr:cNvSpPr>
      </xdr:nvSpPr>
      <xdr:spPr>
        <a:xfrm>
          <a:off x="2152650" y="4943475"/>
          <a:ext cx="571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= V/S</a:t>
          </a:r>
        </a:p>
      </xdr:txBody>
    </xdr:sp>
    <xdr:clientData/>
  </xdr:oneCellAnchor>
  <xdr:oneCellAnchor>
    <xdr:from>
      <xdr:col>6</xdr:col>
      <xdr:colOff>323850</xdr:colOff>
      <xdr:row>42</xdr:row>
      <xdr:rowOff>152400</xdr:rowOff>
    </xdr:from>
    <xdr:ext cx="609600" cy="190500"/>
    <xdr:sp>
      <xdr:nvSpPr>
        <xdr:cNvPr id="95" name="Text Box 107"/>
        <xdr:cNvSpPr txBox="1">
          <a:spLocks noChangeArrowheads="1"/>
        </xdr:cNvSpPr>
      </xdr:nvSpPr>
      <xdr:spPr>
        <a:xfrm>
          <a:off x="3981450" y="68103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 = H/S</a:t>
          </a:r>
        </a:p>
      </xdr:txBody>
    </xdr:sp>
    <xdr:clientData/>
  </xdr:oneCellAnchor>
  <xdr:oneCellAnchor>
    <xdr:from>
      <xdr:col>1</xdr:col>
      <xdr:colOff>238125</xdr:colOff>
      <xdr:row>42</xdr:row>
      <xdr:rowOff>152400</xdr:rowOff>
    </xdr:from>
    <xdr:ext cx="609600" cy="190500"/>
    <xdr:sp>
      <xdr:nvSpPr>
        <xdr:cNvPr id="96" name="Text Box 108"/>
        <xdr:cNvSpPr txBox="1">
          <a:spLocks noChangeArrowheads="1"/>
        </xdr:cNvSpPr>
      </xdr:nvSpPr>
      <xdr:spPr>
        <a:xfrm>
          <a:off x="847725" y="681037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cos = H/S</a:t>
          </a:r>
        </a:p>
      </xdr:txBody>
    </xdr:sp>
    <xdr:clientData/>
  </xdr:oneCellAnchor>
  <xdr:oneCellAnchor>
    <xdr:from>
      <xdr:col>4</xdr:col>
      <xdr:colOff>295275</xdr:colOff>
      <xdr:row>50</xdr:row>
      <xdr:rowOff>133350</xdr:rowOff>
    </xdr:from>
    <xdr:ext cx="428625" cy="228600"/>
    <xdr:sp>
      <xdr:nvSpPr>
        <xdr:cNvPr id="97" name="Text Box 109"/>
        <xdr:cNvSpPr txBox="1">
          <a:spLocks noChangeArrowheads="1"/>
        </xdr:cNvSpPr>
      </xdr:nvSpPr>
      <xdr:spPr>
        <a:xfrm>
          <a:off x="2733675" y="8105775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- ½√2</a:t>
          </a:r>
        </a:p>
      </xdr:txBody>
    </xdr:sp>
    <xdr:clientData/>
  </xdr:oneCellAnchor>
  <xdr:oneCellAnchor>
    <xdr:from>
      <xdr:col>4</xdr:col>
      <xdr:colOff>295275</xdr:colOff>
      <xdr:row>47</xdr:row>
      <xdr:rowOff>142875</xdr:rowOff>
    </xdr:from>
    <xdr:ext cx="257175" cy="228600"/>
    <xdr:sp>
      <xdr:nvSpPr>
        <xdr:cNvPr id="98" name="Text Box 110"/>
        <xdr:cNvSpPr txBox="1">
          <a:spLocks noChangeArrowheads="1"/>
        </xdr:cNvSpPr>
      </xdr:nvSpPr>
      <xdr:spPr>
        <a:xfrm>
          <a:off x="2733675" y="76104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½</a:t>
          </a:r>
        </a:p>
      </xdr:txBody>
    </xdr:sp>
    <xdr:clientData/>
  </xdr:oneCellAnchor>
  <xdr:oneCellAnchor>
    <xdr:from>
      <xdr:col>3</xdr:col>
      <xdr:colOff>400050</xdr:colOff>
      <xdr:row>53</xdr:row>
      <xdr:rowOff>28575</xdr:rowOff>
    </xdr:from>
    <xdr:ext cx="495300" cy="200025"/>
    <xdr:sp>
      <xdr:nvSpPr>
        <xdr:cNvPr id="99" name="Text Box 111"/>
        <xdr:cNvSpPr txBox="1">
          <a:spLocks noChangeArrowheads="1"/>
        </xdr:cNvSpPr>
      </xdr:nvSpPr>
      <xdr:spPr>
        <a:xfrm>
          <a:off x="2228850" y="85153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sin=V/S</a:t>
          </a:r>
        </a:p>
      </xdr:txBody>
    </xdr:sp>
    <xdr:clientData/>
  </xdr:oneCellAnchor>
  <xdr:twoCellAnchor>
    <xdr:from>
      <xdr:col>7</xdr:col>
      <xdr:colOff>323850</xdr:colOff>
      <xdr:row>31</xdr:row>
      <xdr:rowOff>9525</xdr:rowOff>
    </xdr:from>
    <xdr:to>
      <xdr:col>8</xdr:col>
      <xdr:colOff>123825</xdr:colOff>
      <xdr:row>33</xdr:row>
      <xdr:rowOff>66675</xdr:rowOff>
    </xdr:to>
    <xdr:sp>
      <xdr:nvSpPr>
        <xdr:cNvPr id="100" name="Line 112"/>
        <xdr:cNvSpPr>
          <a:spLocks/>
        </xdr:cNvSpPr>
      </xdr:nvSpPr>
      <xdr:spPr>
        <a:xfrm>
          <a:off x="4591050" y="4819650"/>
          <a:ext cx="4095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30</xdr:row>
      <xdr:rowOff>0</xdr:rowOff>
    </xdr:from>
    <xdr:to>
      <xdr:col>1</xdr:col>
      <xdr:colOff>295275</xdr:colOff>
      <xdr:row>33</xdr:row>
      <xdr:rowOff>123825</xdr:rowOff>
    </xdr:to>
    <xdr:sp>
      <xdr:nvSpPr>
        <xdr:cNvPr id="101" name="Line 113"/>
        <xdr:cNvSpPr>
          <a:spLocks/>
        </xdr:cNvSpPr>
      </xdr:nvSpPr>
      <xdr:spPr>
        <a:xfrm flipH="1">
          <a:off x="438150" y="4648200"/>
          <a:ext cx="466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35</xdr:row>
      <xdr:rowOff>19050</xdr:rowOff>
    </xdr:from>
    <xdr:to>
      <xdr:col>6</xdr:col>
      <xdr:colOff>466725</xdr:colOff>
      <xdr:row>42</xdr:row>
      <xdr:rowOff>152400</xdr:rowOff>
    </xdr:to>
    <xdr:sp>
      <xdr:nvSpPr>
        <xdr:cNvPr id="102" name="Line 114"/>
        <xdr:cNvSpPr>
          <a:spLocks/>
        </xdr:cNvSpPr>
      </xdr:nvSpPr>
      <xdr:spPr>
        <a:xfrm flipV="1">
          <a:off x="2733675" y="5505450"/>
          <a:ext cx="1390650" cy="1304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35</xdr:row>
      <xdr:rowOff>19050</xdr:rowOff>
    </xdr:from>
    <xdr:to>
      <xdr:col>6</xdr:col>
      <xdr:colOff>447675</xdr:colOff>
      <xdr:row>42</xdr:row>
      <xdr:rowOff>152400</xdr:rowOff>
    </xdr:to>
    <xdr:sp>
      <xdr:nvSpPr>
        <xdr:cNvPr id="103" name="Line 115"/>
        <xdr:cNvSpPr>
          <a:spLocks/>
        </xdr:cNvSpPr>
      </xdr:nvSpPr>
      <xdr:spPr>
        <a:xfrm flipH="1">
          <a:off x="4105275" y="5505450"/>
          <a:ext cx="0" cy="1304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42</xdr:row>
      <xdr:rowOff>142875</xdr:rowOff>
    </xdr:from>
    <xdr:to>
      <xdr:col>6</xdr:col>
      <xdr:colOff>476250</xdr:colOff>
      <xdr:row>42</xdr:row>
      <xdr:rowOff>142875</xdr:rowOff>
    </xdr:to>
    <xdr:sp>
      <xdr:nvSpPr>
        <xdr:cNvPr id="104" name="Line 116"/>
        <xdr:cNvSpPr>
          <a:spLocks/>
        </xdr:cNvSpPr>
      </xdr:nvSpPr>
      <xdr:spPr>
        <a:xfrm>
          <a:off x="2733675" y="6800850"/>
          <a:ext cx="14001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152400</xdr:colOff>
      <xdr:row>41</xdr:row>
      <xdr:rowOff>133350</xdr:rowOff>
    </xdr:from>
    <xdr:ext cx="95250" cy="190500"/>
    <xdr:sp>
      <xdr:nvSpPr>
        <xdr:cNvPr id="105" name="Text Box 117"/>
        <xdr:cNvSpPr txBox="1">
          <a:spLocks noChangeArrowheads="1"/>
        </xdr:cNvSpPr>
      </xdr:nvSpPr>
      <xdr:spPr>
        <a:xfrm>
          <a:off x="3810000" y="6629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6</xdr:col>
      <xdr:colOff>333375</xdr:colOff>
      <xdr:row>36</xdr:row>
      <xdr:rowOff>133350</xdr:rowOff>
    </xdr:from>
    <xdr:ext cx="95250" cy="200025"/>
    <xdr:sp>
      <xdr:nvSpPr>
        <xdr:cNvPr id="106" name="Text Box 118"/>
        <xdr:cNvSpPr txBox="1">
          <a:spLocks noChangeArrowheads="1"/>
        </xdr:cNvSpPr>
      </xdr:nvSpPr>
      <xdr:spPr>
        <a:xfrm>
          <a:off x="3990975" y="5791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5</xdr:col>
      <xdr:colOff>190500</xdr:colOff>
      <xdr:row>38</xdr:row>
      <xdr:rowOff>38100</xdr:rowOff>
    </xdr:from>
    <xdr:ext cx="171450" cy="200025"/>
    <xdr:sp>
      <xdr:nvSpPr>
        <xdr:cNvPr id="107" name="Text Box 119"/>
        <xdr:cNvSpPr txBox="1">
          <a:spLocks noChangeArrowheads="1"/>
        </xdr:cNvSpPr>
      </xdr:nvSpPr>
      <xdr:spPr>
        <a:xfrm>
          <a:off x="3238500" y="60388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√2</a:t>
          </a:r>
        </a:p>
      </xdr:txBody>
    </xdr:sp>
    <xdr:clientData/>
  </xdr:oneCellAnchor>
  <xdr:twoCellAnchor>
    <xdr:from>
      <xdr:col>4</xdr:col>
      <xdr:colOff>295275</xdr:colOff>
      <xdr:row>32</xdr:row>
      <xdr:rowOff>142875</xdr:rowOff>
    </xdr:from>
    <xdr:to>
      <xdr:col>5</xdr:col>
      <xdr:colOff>600075</xdr:colOff>
      <xdr:row>42</xdr:row>
      <xdr:rowOff>142875</xdr:rowOff>
    </xdr:to>
    <xdr:sp>
      <xdr:nvSpPr>
        <xdr:cNvPr id="108" name="Line 120"/>
        <xdr:cNvSpPr>
          <a:spLocks/>
        </xdr:cNvSpPr>
      </xdr:nvSpPr>
      <xdr:spPr>
        <a:xfrm flipV="1">
          <a:off x="2733675" y="5114925"/>
          <a:ext cx="914400" cy="1685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32</xdr:row>
      <xdr:rowOff>142875</xdr:rowOff>
    </xdr:from>
    <xdr:to>
      <xdr:col>5</xdr:col>
      <xdr:colOff>600075</xdr:colOff>
      <xdr:row>42</xdr:row>
      <xdr:rowOff>142875</xdr:rowOff>
    </xdr:to>
    <xdr:sp>
      <xdr:nvSpPr>
        <xdr:cNvPr id="109" name="Line 121"/>
        <xdr:cNvSpPr>
          <a:spLocks/>
        </xdr:cNvSpPr>
      </xdr:nvSpPr>
      <xdr:spPr>
        <a:xfrm>
          <a:off x="3648075" y="5114925"/>
          <a:ext cx="0" cy="16859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42</xdr:row>
      <xdr:rowOff>133350</xdr:rowOff>
    </xdr:from>
    <xdr:to>
      <xdr:col>5</xdr:col>
      <xdr:colOff>600075</xdr:colOff>
      <xdr:row>42</xdr:row>
      <xdr:rowOff>133350</xdr:rowOff>
    </xdr:to>
    <xdr:sp>
      <xdr:nvSpPr>
        <xdr:cNvPr id="110" name="Line 122"/>
        <xdr:cNvSpPr>
          <a:spLocks/>
        </xdr:cNvSpPr>
      </xdr:nvSpPr>
      <xdr:spPr>
        <a:xfrm>
          <a:off x="2781300" y="6791325"/>
          <a:ext cx="8667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180975</xdr:colOff>
      <xdr:row>41</xdr:row>
      <xdr:rowOff>133350</xdr:rowOff>
    </xdr:from>
    <xdr:ext cx="95250" cy="190500"/>
    <xdr:sp>
      <xdr:nvSpPr>
        <xdr:cNvPr id="111" name="Text Box 123"/>
        <xdr:cNvSpPr txBox="1">
          <a:spLocks noChangeArrowheads="1"/>
        </xdr:cNvSpPr>
      </xdr:nvSpPr>
      <xdr:spPr>
        <a:xfrm>
          <a:off x="3228975" y="6629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5</xdr:col>
      <xdr:colOff>114300</xdr:colOff>
      <xdr:row>36</xdr:row>
      <xdr:rowOff>9525</xdr:rowOff>
    </xdr:from>
    <xdr:ext cx="95250" cy="200025"/>
    <xdr:sp>
      <xdr:nvSpPr>
        <xdr:cNvPr id="112" name="Text Box 124"/>
        <xdr:cNvSpPr txBox="1">
          <a:spLocks noChangeArrowheads="1"/>
        </xdr:cNvSpPr>
      </xdr:nvSpPr>
      <xdr:spPr>
        <a:xfrm>
          <a:off x="3162300" y="5667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5</xdr:col>
      <xdr:colOff>381000</xdr:colOff>
      <xdr:row>36</xdr:row>
      <xdr:rowOff>0</xdr:rowOff>
    </xdr:from>
    <xdr:ext cx="209550" cy="200025"/>
    <xdr:sp>
      <xdr:nvSpPr>
        <xdr:cNvPr id="113" name="Text Box 125"/>
        <xdr:cNvSpPr txBox="1">
          <a:spLocks noChangeArrowheads="1"/>
        </xdr:cNvSpPr>
      </xdr:nvSpPr>
      <xdr:spPr>
        <a:xfrm>
          <a:off x="3429000" y="56578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√ 3</a:t>
          </a:r>
        </a:p>
      </xdr:txBody>
    </xdr:sp>
    <xdr:clientData/>
  </xdr:oneCellAnchor>
  <xdr:twoCellAnchor>
    <xdr:from>
      <xdr:col>4</xdr:col>
      <xdr:colOff>295275</xdr:colOff>
      <xdr:row>37</xdr:row>
      <xdr:rowOff>152400</xdr:rowOff>
    </xdr:from>
    <xdr:to>
      <xdr:col>7</xdr:col>
      <xdr:colOff>171450</xdr:colOff>
      <xdr:row>42</xdr:row>
      <xdr:rowOff>152400</xdr:rowOff>
    </xdr:to>
    <xdr:sp>
      <xdr:nvSpPr>
        <xdr:cNvPr id="114" name="Line 126"/>
        <xdr:cNvSpPr>
          <a:spLocks/>
        </xdr:cNvSpPr>
      </xdr:nvSpPr>
      <xdr:spPr>
        <a:xfrm flipV="1">
          <a:off x="2733675" y="5981700"/>
          <a:ext cx="1704975" cy="828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38</xdr:row>
      <xdr:rowOff>19050</xdr:rowOff>
    </xdr:from>
    <xdr:to>
      <xdr:col>7</xdr:col>
      <xdr:colOff>161925</xdr:colOff>
      <xdr:row>42</xdr:row>
      <xdr:rowOff>152400</xdr:rowOff>
    </xdr:to>
    <xdr:sp>
      <xdr:nvSpPr>
        <xdr:cNvPr id="115" name="Line 127"/>
        <xdr:cNvSpPr>
          <a:spLocks/>
        </xdr:cNvSpPr>
      </xdr:nvSpPr>
      <xdr:spPr>
        <a:xfrm flipH="1">
          <a:off x="4429125" y="6019800"/>
          <a:ext cx="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43</xdr:row>
      <xdr:rowOff>9525</xdr:rowOff>
    </xdr:from>
    <xdr:to>
      <xdr:col>7</xdr:col>
      <xdr:colOff>171450</xdr:colOff>
      <xdr:row>43</xdr:row>
      <xdr:rowOff>9525</xdr:rowOff>
    </xdr:to>
    <xdr:sp>
      <xdr:nvSpPr>
        <xdr:cNvPr id="116" name="Line 128"/>
        <xdr:cNvSpPr>
          <a:spLocks/>
        </xdr:cNvSpPr>
      </xdr:nvSpPr>
      <xdr:spPr>
        <a:xfrm>
          <a:off x="2733675" y="6829425"/>
          <a:ext cx="17049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495300</xdr:colOff>
      <xdr:row>41</xdr:row>
      <xdr:rowOff>133350</xdr:rowOff>
    </xdr:from>
    <xdr:ext cx="209550" cy="190500"/>
    <xdr:sp>
      <xdr:nvSpPr>
        <xdr:cNvPr id="117" name="Text Box 129"/>
        <xdr:cNvSpPr txBox="1">
          <a:spLocks noChangeArrowheads="1"/>
        </xdr:cNvSpPr>
      </xdr:nvSpPr>
      <xdr:spPr>
        <a:xfrm>
          <a:off x="4152900" y="66294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√ 3</a:t>
          </a:r>
        </a:p>
      </xdr:txBody>
    </xdr:sp>
    <xdr:clientData/>
  </xdr:oneCellAnchor>
  <xdr:oneCellAnchor>
    <xdr:from>
      <xdr:col>7</xdr:col>
      <xdr:colOff>47625</xdr:colOff>
      <xdr:row>40</xdr:row>
      <xdr:rowOff>9525</xdr:rowOff>
    </xdr:from>
    <xdr:ext cx="95250" cy="190500"/>
    <xdr:sp>
      <xdr:nvSpPr>
        <xdr:cNvPr id="118" name="Text Box 130"/>
        <xdr:cNvSpPr txBox="1">
          <a:spLocks noChangeArrowheads="1"/>
        </xdr:cNvSpPr>
      </xdr:nvSpPr>
      <xdr:spPr>
        <a:xfrm>
          <a:off x="4314825" y="63436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6</xdr:col>
      <xdr:colOff>104775</xdr:colOff>
      <xdr:row>38</xdr:row>
      <xdr:rowOff>114300</xdr:rowOff>
    </xdr:from>
    <xdr:ext cx="95250" cy="200025"/>
    <xdr:sp>
      <xdr:nvSpPr>
        <xdr:cNvPr id="119" name="Text Box 131"/>
        <xdr:cNvSpPr txBox="1">
          <a:spLocks noChangeArrowheads="1"/>
        </xdr:cNvSpPr>
      </xdr:nvSpPr>
      <xdr:spPr>
        <a:xfrm>
          <a:off x="3762375" y="6115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0</xdr:col>
      <xdr:colOff>485775</xdr:colOff>
      <xdr:row>52</xdr:row>
      <xdr:rowOff>0</xdr:rowOff>
    </xdr:from>
    <xdr:to>
      <xdr:col>1</xdr:col>
      <xdr:colOff>371475</xdr:colOff>
      <xdr:row>55</xdr:row>
      <xdr:rowOff>66675</xdr:rowOff>
    </xdr:to>
    <xdr:sp>
      <xdr:nvSpPr>
        <xdr:cNvPr id="120" name="Line 132"/>
        <xdr:cNvSpPr>
          <a:spLocks/>
        </xdr:cNvSpPr>
      </xdr:nvSpPr>
      <xdr:spPr>
        <a:xfrm flipH="1" flipV="1">
          <a:off x="485775" y="8315325"/>
          <a:ext cx="4953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51</xdr:row>
      <xdr:rowOff>152400</xdr:rowOff>
    </xdr:from>
    <xdr:to>
      <xdr:col>8</xdr:col>
      <xdr:colOff>123825</xdr:colOff>
      <xdr:row>55</xdr:row>
      <xdr:rowOff>76200</xdr:rowOff>
    </xdr:to>
    <xdr:sp>
      <xdr:nvSpPr>
        <xdr:cNvPr id="121" name="Line 133"/>
        <xdr:cNvSpPr>
          <a:spLocks/>
        </xdr:cNvSpPr>
      </xdr:nvSpPr>
      <xdr:spPr>
        <a:xfrm flipV="1">
          <a:off x="4438650" y="8296275"/>
          <a:ext cx="5619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447675</xdr:colOff>
      <xdr:row>4</xdr:row>
      <xdr:rowOff>152400</xdr:rowOff>
    </xdr:from>
    <xdr:ext cx="66675" cy="190500"/>
    <xdr:sp>
      <xdr:nvSpPr>
        <xdr:cNvPr id="122" name="Text Box 134"/>
        <xdr:cNvSpPr txBox="1">
          <a:spLocks noChangeArrowheads="1"/>
        </xdr:cNvSpPr>
      </xdr:nvSpPr>
      <xdr:spPr>
        <a:xfrm>
          <a:off x="2276475" y="7524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</a:p>
      </xdr:txBody>
    </xdr:sp>
    <xdr:clientData/>
  </xdr:oneCellAnchor>
  <xdr:oneCellAnchor>
    <xdr:from>
      <xdr:col>6</xdr:col>
      <xdr:colOff>600075</xdr:colOff>
      <xdr:row>29</xdr:row>
      <xdr:rowOff>114300</xdr:rowOff>
    </xdr:from>
    <xdr:ext cx="714375" cy="190500"/>
    <xdr:sp>
      <xdr:nvSpPr>
        <xdr:cNvPr id="123" name="Text Box 138"/>
        <xdr:cNvSpPr txBox="1">
          <a:spLocks noChangeArrowheads="1"/>
        </xdr:cNvSpPr>
      </xdr:nvSpPr>
      <xdr:spPr>
        <a:xfrm>
          <a:off x="4257675" y="460057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Kwadrant 1</a:t>
          </a:r>
        </a:p>
      </xdr:txBody>
    </xdr:sp>
    <xdr:clientData/>
  </xdr:oneCellAnchor>
  <xdr:oneCellAnchor>
    <xdr:from>
      <xdr:col>0</xdr:col>
      <xdr:colOff>0</xdr:colOff>
      <xdr:row>29</xdr:row>
      <xdr:rowOff>114300</xdr:rowOff>
    </xdr:from>
    <xdr:ext cx="714375" cy="190500"/>
    <xdr:sp>
      <xdr:nvSpPr>
        <xdr:cNvPr id="124" name="Text Box 139"/>
        <xdr:cNvSpPr txBox="1">
          <a:spLocks noChangeArrowheads="1"/>
        </xdr:cNvSpPr>
      </xdr:nvSpPr>
      <xdr:spPr>
        <a:xfrm>
          <a:off x="0" y="460057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Kwadrant 2</a:t>
          </a:r>
        </a:p>
      </xdr:txBody>
    </xdr:sp>
    <xdr:clientData/>
  </xdr:oneCellAnchor>
  <xdr:oneCellAnchor>
    <xdr:from>
      <xdr:col>0</xdr:col>
      <xdr:colOff>9525</xdr:colOff>
      <xdr:row>54</xdr:row>
      <xdr:rowOff>9525</xdr:rowOff>
    </xdr:from>
    <xdr:ext cx="714375" cy="190500"/>
    <xdr:sp>
      <xdr:nvSpPr>
        <xdr:cNvPr id="125" name="Text Box 140"/>
        <xdr:cNvSpPr txBox="1">
          <a:spLocks noChangeArrowheads="1"/>
        </xdr:cNvSpPr>
      </xdr:nvSpPr>
      <xdr:spPr>
        <a:xfrm>
          <a:off x="9525" y="8667750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Kwadrant 3</a:t>
          </a:r>
        </a:p>
      </xdr:txBody>
    </xdr:sp>
    <xdr:clientData/>
  </xdr:oneCellAnchor>
  <xdr:oneCellAnchor>
    <xdr:from>
      <xdr:col>7</xdr:col>
      <xdr:colOff>428625</xdr:colOff>
      <xdr:row>54</xdr:row>
      <xdr:rowOff>19050</xdr:rowOff>
    </xdr:from>
    <xdr:ext cx="714375" cy="190500"/>
    <xdr:sp>
      <xdr:nvSpPr>
        <xdr:cNvPr id="126" name="Text Box 141"/>
        <xdr:cNvSpPr txBox="1">
          <a:spLocks noChangeArrowheads="1"/>
        </xdr:cNvSpPr>
      </xdr:nvSpPr>
      <xdr:spPr>
        <a:xfrm>
          <a:off x="4695825" y="867727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Kwadrant 4</a:t>
          </a:r>
        </a:p>
      </xdr:txBody>
    </xdr:sp>
    <xdr:clientData/>
  </xdr:oneCellAnchor>
  <xdr:oneCellAnchor>
    <xdr:from>
      <xdr:col>4</xdr:col>
      <xdr:colOff>180975</xdr:colOff>
      <xdr:row>54</xdr:row>
      <xdr:rowOff>95250</xdr:rowOff>
    </xdr:from>
    <xdr:ext cx="152400" cy="219075"/>
    <xdr:sp>
      <xdr:nvSpPr>
        <xdr:cNvPr id="127" name="Text Box 142"/>
        <xdr:cNvSpPr txBox="1">
          <a:spLocks noChangeArrowheads="1"/>
        </xdr:cNvSpPr>
      </xdr:nvSpPr>
      <xdr:spPr>
        <a:xfrm>
          <a:off x="2619375" y="8753475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twoCellAnchor>
    <xdr:from>
      <xdr:col>4</xdr:col>
      <xdr:colOff>257175</xdr:colOff>
      <xdr:row>54</xdr:row>
      <xdr:rowOff>57150</xdr:rowOff>
    </xdr:from>
    <xdr:to>
      <xdr:col>4</xdr:col>
      <xdr:colOff>333375</xdr:colOff>
      <xdr:row>54</xdr:row>
      <xdr:rowOff>133350</xdr:rowOff>
    </xdr:to>
    <xdr:sp>
      <xdr:nvSpPr>
        <xdr:cNvPr id="128" name="Oval 143"/>
        <xdr:cNvSpPr>
          <a:spLocks/>
        </xdr:cNvSpPr>
      </xdr:nvSpPr>
      <xdr:spPr>
        <a:xfrm>
          <a:off x="2695575" y="87153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42</xdr:row>
      <xdr:rowOff>123825</xdr:rowOff>
    </xdr:from>
    <xdr:to>
      <xdr:col>1</xdr:col>
      <xdr:colOff>257175</xdr:colOff>
      <xdr:row>43</xdr:row>
      <xdr:rowOff>38100</xdr:rowOff>
    </xdr:to>
    <xdr:sp>
      <xdr:nvSpPr>
        <xdr:cNvPr id="129" name="Oval 144"/>
        <xdr:cNvSpPr>
          <a:spLocks/>
        </xdr:cNvSpPr>
      </xdr:nvSpPr>
      <xdr:spPr>
        <a:xfrm>
          <a:off x="790575" y="6781800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31</xdr:row>
      <xdr:rowOff>19050</xdr:rowOff>
    </xdr:from>
    <xdr:to>
      <xdr:col>4</xdr:col>
      <xdr:colOff>333375</xdr:colOff>
      <xdr:row>31</xdr:row>
      <xdr:rowOff>95250</xdr:rowOff>
    </xdr:to>
    <xdr:sp>
      <xdr:nvSpPr>
        <xdr:cNvPr id="130" name="Oval 145"/>
        <xdr:cNvSpPr>
          <a:spLocks/>
        </xdr:cNvSpPr>
      </xdr:nvSpPr>
      <xdr:spPr>
        <a:xfrm>
          <a:off x="2695575" y="48291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42</xdr:row>
      <xdr:rowOff>114300</xdr:rowOff>
    </xdr:from>
    <xdr:to>
      <xdr:col>7</xdr:col>
      <xdr:colOff>390525</xdr:colOff>
      <xdr:row>43</xdr:row>
      <xdr:rowOff>28575</xdr:rowOff>
    </xdr:to>
    <xdr:sp>
      <xdr:nvSpPr>
        <xdr:cNvPr id="131" name="Oval 146"/>
        <xdr:cNvSpPr>
          <a:spLocks/>
        </xdr:cNvSpPr>
      </xdr:nvSpPr>
      <xdr:spPr>
        <a:xfrm>
          <a:off x="4581525" y="6772275"/>
          <a:ext cx="76200" cy="76200"/>
        </a:xfrm>
        <a:prstGeom prst="ellipse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238125</xdr:colOff>
      <xdr:row>30</xdr:row>
      <xdr:rowOff>0</xdr:rowOff>
    </xdr:from>
    <xdr:ext cx="95250" cy="190500"/>
    <xdr:sp>
      <xdr:nvSpPr>
        <xdr:cNvPr id="132" name="Text Box 147"/>
        <xdr:cNvSpPr txBox="1">
          <a:spLocks noChangeArrowheads="1"/>
        </xdr:cNvSpPr>
      </xdr:nvSpPr>
      <xdr:spPr>
        <a:xfrm>
          <a:off x="2676525" y="4648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7</xdr:col>
      <xdr:colOff>400050</xdr:colOff>
      <xdr:row>42</xdr:row>
      <xdr:rowOff>57150</xdr:rowOff>
    </xdr:from>
    <xdr:ext cx="95250" cy="190500"/>
    <xdr:sp>
      <xdr:nvSpPr>
        <xdr:cNvPr id="133" name="Text Box 148"/>
        <xdr:cNvSpPr txBox="1">
          <a:spLocks noChangeArrowheads="1"/>
        </xdr:cNvSpPr>
      </xdr:nvSpPr>
      <xdr:spPr>
        <a:xfrm>
          <a:off x="4667250" y="6715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19050</xdr:colOff>
      <xdr:row>42</xdr:row>
      <xdr:rowOff>47625</xdr:rowOff>
    </xdr:from>
    <xdr:ext cx="152400" cy="219075"/>
    <xdr:sp>
      <xdr:nvSpPr>
        <xdr:cNvPr id="134" name="Text Box 149"/>
        <xdr:cNvSpPr txBox="1">
          <a:spLocks noChangeArrowheads="1"/>
        </xdr:cNvSpPr>
      </xdr:nvSpPr>
      <xdr:spPr>
        <a:xfrm>
          <a:off x="628650" y="670560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5</xdr:col>
      <xdr:colOff>9525</xdr:colOff>
      <xdr:row>39</xdr:row>
      <xdr:rowOff>66675</xdr:rowOff>
    </xdr:from>
    <xdr:ext cx="1095375" cy="400050"/>
    <xdr:sp>
      <xdr:nvSpPr>
        <xdr:cNvPr id="135" name="Text Box 151"/>
        <xdr:cNvSpPr txBox="1">
          <a:spLocks noChangeArrowheads="1"/>
        </xdr:cNvSpPr>
      </xdr:nvSpPr>
      <xdr:spPr>
        <a:xfrm>
          <a:off x="3057525" y="6238875"/>
          <a:ext cx="1095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Standaard driehoeken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betreft verhoudingen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niet lengten</a:t>
          </a:r>
        </a:p>
      </xdr:txBody>
    </xdr:sp>
    <xdr:clientData/>
  </xdr:oneCellAnchor>
  <xdr:twoCellAnchor>
    <xdr:from>
      <xdr:col>12</xdr:col>
      <xdr:colOff>323850</xdr:colOff>
      <xdr:row>40</xdr:row>
      <xdr:rowOff>142875</xdr:rowOff>
    </xdr:from>
    <xdr:to>
      <xdr:col>12</xdr:col>
      <xdr:colOff>323850</xdr:colOff>
      <xdr:row>44</xdr:row>
      <xdr:rowOff>152400</xdr:rowOff>
    </xdr:to>
    <xdr:sp>
      <xdr:nvSpPr>
        <xdr:cNvPr id="136" name="Line 152"/>
        <xdr:cNvSpPr>
          <a:spLocks/>
        </xdr:cNvSpPr>
      </xdr:nvSpPr>
      <xdr:spPr>
        <a:xfrm>
          <a:off x="7639050" y="64770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40</xdr:row>
      <xdr:rowOff>142875</xdr:rowOff>
    </xdr:from>
    <xdr:to>
      <xdr:col>12</xdr:col>
      <xdr:colOff>571500</xdr:colOff>
      <xdr:row>44</xdr:row>
      <xdr:rowOff>152400</xdr:rowOff>
    </xdr:to>
    <xdr:sp>
      <xdr:nvSpPr>
        <xdr:cNvPr id="137" name="Line 153"/>
        <xdr:cNvSpPr>
          <a:spLocks/>
        </xdr:cNvSpPr>
      </xdr:nvSpPr>
      <xdr:spPr>
        <a:xfrm>
          <a:off x="7886700" y="64770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44</xdr:row>
      <xdr:rowOff>152400</xdr:rowOff>
    </xdr:from>
    <xdr:to>
      <xdr:col>12</xdr:col>
      <xdr:colOff>571500</xdr:colOff>
      <xdr:row>44</xdr:row>
      <xdr:rowOff>152400</xdr:rowOff>
    </xdr:to>
    <xdr:sp>
      <xdr:nvSpPr>
        <xdr:cNvPr id="138" name="Line 154"/>
        <xdr:cNvSpPr>
          <a:spLocks/>
        </xdr:cNvSpPr>
      </xdr:nvSpPr>
      <xdr:spPr>
        <a:xfrm>
          <a:off x="7648575" y="71342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40</xdr:row>
      <xdr:rowOff>0</xdr:rowOff>
    </xdr:from>
    <xdr:to>
      <xdr:col>7</xdr:col>
      <xdr:colOff>552450</xdr:colOff>
      <xdr:row>40</xdr:row>
      <xdr:rowOff>47625</xdr:rowOff>
    </xdr:to>
    <xdr:sp>
      <xdr:nvSpPr>
        <xdr:cNvPr id="139" name="Line 155"/>
        <xdr:cNvSpPr>
          <a:spLocks/>
        </xdr:cNvSpPr>
      </xdr:nvSpPr>
      <xdr:spPr>
        <a:xfrm flipH="1">
          <a:off x="4572000" y="6334125"/>
          <a:ext cx="2476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28575</xdr:colOff>
      <xdr:row>38</xdr:row>
      <xdr:rowOff>104775</xdr:rowOff>
    </xdr:from>
    <xdr:ext cx="400050" cy="419100"/>
    <xdr:sp>
      <xdr:nvSpPr>
        <xdr:cNvPr id="140" name="Text Box 156"/>
        <xdr:cNvSpPr txBox="1">
          <a:spLocks noChangeArrowheads="1"/>
        </xdr:cNvSpPr>
      </xdr:nvSpPr>
      <xdr:spPr>
        <a:xfrm>
          <a:off x="4905375" y="6105525"/>
          <a:ext cx="400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 = 1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 = 1</a:t>
          </a:r>
        </a:p>
      </xdr:txBody>
    </xdr:sp>
    <xdr:clientData/>
  </xdr:oneCellAnchor>
  <xdr:twoCellAnchor>
    <xdr:from>
      <xdr:col>2</xdr:col>
      <xdr:colOff>447675</xdr:colOff>
      <xdr:row>33</xdr:row>
      <xdr:rowOff>76200</xdr:rowOff>
    </xdr:from>
    <xdr:to>
      <xdr:col>2</xdr:col>
      <xdr:colOff>447675</xdr:colOff>
      <xdr:row>43</xdr:row>
      <xdr:rowOff>0</xdr:rowOff>
    </xdr:to>
    <xdr:sp>
      <xdr:nvSpPr>
        <xdr:cNvPr id="141" name="Line 158"/>
        <xdr:cNvSpPr>
          <a:spLocks/>
        </xdr:cNvSpPr>
      </xdr:nvSpPr>
      <xdr:spPr>
        <a:xfrm flipV="1">
          <a:off x="1666875" y="5219700"/>
          <a:ext cx="0" cy="1600200"/>
        </a:xfrm>
        <a:prstGeom prst="line">
          <a:avLst/>
        </a:prstGeom>
        <a:noFill/>
        <a:ln w="222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33</xdr:row>
      <xdr:rowOff>76200</xdr:rowOff>
    </xdr:from>
    <xdr:to>
      <xdr:col>4</xdr:col>
      <xdr:colOff>285750</xdr:colOff>
      <xdr:row>33</xdr:row>
      <xdr:rowOff>76200</xdr:rowOff>
    </xdr:to>
    <xdr:sp>
      <xdr:nvSpPr>
        <xdr:cNvPr id="142" name="Line 159"/>
        <xdr:cNvSpPr>
          <a:spLocks/>
        </xdr:cNvSpPr>
      </xdr:nvSpPr>
      <xdr:spPr>
        <a:xfrm flipH="1">
          <a:off x="1666875" y="5219700"/>
          <a:ext cx="1057275" cy="0"/>
        </a:xfrm>
        <a:prstGeom prst="line">
          <a:avLst/>
        </a:prstGeom>
        <a:noFill/>
        <a:ln w="22225" cmpd="sng">
          <a:solidFill>
            <a:srgbClr val="8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238125</xdr:colOff>
      <xdr:row>33</xdr:row>
      <xdr:rowOff>57150</xdr:rowOff>
    </xdr:from>
    <xdr:ext cx="285750" cy="228600"/>
    <xdr:sp>
      <xdr:nvSpPr>
        <xdr:cNvPr id="143" name="Text Box 160"/>
        <xdr:cNvSpPr txBox="1">
          <a:spLocks noChangeArrowheads="1"/>
        </xdr:cNvSpPr>
      </xdr:nvSpPr>
      <xdr:spPr>
        <a:xfrm>
          <a:off x="2066925" y="5200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cos</a:t>
          </a:r>
        </a:p>
      </xdr:txBody>
    </xdr:sp>
    <xdr:clientData/>
  </xdr:oneCellAnchor>
  <xdr:oneCellAnchor>
    <xdr:from>
      <xdr:col>2</xdr:col>
      <xdr:colOff>447675</xdr:colOff>
      <xdr:row>35</xdr:row>
      <xdr:rowOff>133350</xdr:rowOff>
    </xdr:from>
    <xdr:ext cx="247650" cy="228600"/>
    <xdr:sp>
      <xdr:nvSpPr>
        <xdr:cNvPr id="144" name="Text Box 161"/>
        <xdr:cNvSpPr txBox="1">
          <a:spLocks noChangeArrowheads="1"/>
        </xdr:cNvSpPr>
      </xdr:nvSpPr>
      <xdr:spPr>
        <a:xfrm>
          <a:off x="1666875" y="5619750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sin</a:t>
          </a:r>
        </a:p>
      </xdr:txBody>
    </xdr:sp>
    <xdr:clientData/>
  </xdr:oneCellAnchor>
  <xdr:twoCellAnchor>
    <xdr:from>
      <xdr:col>2</xdr:col>
      <xdr:colOff>438150</xdr:colOff>
      <xdr:row>33</xdr:row>
      <xdr:rowOff>66675</xdr:rowOff>
    </xdr:from>
    <xdr:to>
      <xdr:col>4</xdr:col>
      <xdr:colOff>295275</xdr:colOff>
      <xdr:row>42</xdr:row>
      <xdr:rowOff>152400</xdr:rowOff>
    </xdr:to>
    <xdr:sp>
      <xdr:nvSpPr>
        <xdr:cNvPr id="145" name="Line 162"/>
        <xdr:cNvSpPr>
          <a:spLocks/>
        </xdr:cNvSpPr>
      </xdr:nvSpPr>
      <xdr:spPr>
        <a:xfrm flipH="1" flipV="1">
          <a:off x="1657350" y="5210175"/>
          <a:ext cx="1076325" cy="1600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34</xdr:row>
      <xdr:rowOff>47625</xdr:rowOff>
    </xdr:from>
    <xdr:to>
      <xdr:col>10</xdr:col>
      <xdr:colOff>66675</xdr:colOff>
      <xdr:row>39</xdr:row>
      <xdr:rowOff>114300</xdr:rowOff>
    </xdr:to>
    <xdr:grpSp>
      <xdr:nvGrpSpPr>
        <xdr:cNvPr id="146" name="Group 176"/>
        <xdr:cNvGrpSpPr>
          <a:grpSpLocks/>
        </xdr:cNvGrpSpPr>
      </xdr:nvGrpSpPr>
      <xdr:grpSpPr>
        <a:xfrm>
          <a:off x="5181600" y="5362575"/>
          <a:ext cx="981075" cy="923925"/>
          <a:chOff x="557" y="699"/>
          <a:chExt cx="138" cy="130"/>
        </a:xfrm>
        <a:solidFill>
          <a:srgbClr val="FFFFFF"/>
        </a:solidFill>
      </xdr:grpSpPr>
      <xdr:sp>
        <xdr:nvSpPr>
          <xdr:cNvPr id="147" name="Oval 163"/>
          <xdr:cNvSpPr>
            <a:spLocks/>
          </xdr:cNvSpPr>
        </xdr:nvSpPr>
        <xdr:spPr>
          <a:xfrm>
            <a:off x="566" y="733"/>
            <a:ext cx="83" cy="8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165"/>
          <xdr:cNvSpPr>
            <a:spLocks/>
          </xdr:cNvSpPr>
        </xdr:nvSpPr>
        <xdr:spPr>
          <a:xfrm>
            <a:off x="557" y="774"/>
            <a:ext cx="10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166"/>
          <xdr:cNvSpPr>
            <a:spLocks/>
          </xdr:cNvSpPr>
        </xdr:nvSpPr>
        <xdr:spPr>
          <a:xfrm>
            <a:off x="608" y="719"/>
            <a:ext cx="0" cy="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Line 167"/>
          <xdr:cNvSpPr>
            <a:spLocks/>
          </xdr:cNvSpPr>
        </xdr:nvSpPr>
        <xdr:spPr>
          <a:xfrm flipV="1">
            <a:off x="608" y="704"/>
            <a:ext cx="41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Line 168"/>
          <xdr:cNvSpPr>
            <a:spLocks/>
          </xdr:cNvSpPr>
        </xdr:nvSpPr>
        <xdr:spPr>
          <a:xfrm flipV="1">
            <a:off x="649" y="70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Line 169"/>
          <xdr:cNvSpPr>
            <a:spLocks/>
          </xdr:cNvSpPr>
        </xdr:nvSpPr>
        <xdr:spPr>
          <a:xfrm flipV="1">
            <a:off x="607" y="738"/>
            <a:ext cx="42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170"/>
          <xdr:cNvSpPr>
            <a:spLocks/>
          </xdr:cNvSpPr>
        </xdr:nvSpPr>
        <xdr:spPr>
          <a:xfrm flipV="1">
            <a:off x="607" y="758"/>
            <a:ext cx="42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Text Box 171"/>
          <xdr:cNvSpPr txBox="1">
            <a:spLocks noChangeArrowheads="1"/>
          </xdr:cNvSpPr>
        </xdr:nvSpPr>
        <xdr:spPr>
          <a:xfrm>
            <a:off x="620" y="775"/>
            <a:ext cx="1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55" name="Text Box 172"/>
          <xdr:cNvSpPr txBox="1">
            <a:spLocks noChangeArrowheads="1"/>
          </xdr:cNvSpPr>
        </xdr:nvSpPr>
        <xdr:spPr>
          <a:xfrm>
            <a:off x="622" y="716"/>
            <a:ext cx="1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56" name="Text Box 173"/>
          <xdr:cNvSpPr txBox="1">
            <a:spLocks noChangeArrowheads="1"/>
          </xdr:cNvSpPr>
        </xdr:nvSpPr>
        <xdr:spPr>
          <a:xfrm>
            <a:off x="648" y="699"/>
            <a:ext cx="30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√ 3</a:t>
            </a:r>
          </a:p>
        </xdr:txBody>
      </xdr:sp>
      <xdr:sp>
        <xdr:nvSpPr>
          <xdr:cNvPr id="157" name="Text Box 174"/>
          <xdr:cNvSpPr txBox="1">
            <a:spLocks noChangeArrowheads="1"/>
          </xdr:cNvSpPr>
        </xdr:nvSpPr>
        <xdr:spPr>
          <a:xfrm>
            <a:off x="649" y="732"/>
            <a:ext cx="14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58" name="Text Box 175"/>
          <xdr:cNvSpPr txBox="1">
            <a:spLocks noChangeArrowheads="1"/>
          </xdr:cNvSpPr>
        </xdr:nvSpPr>
        <xdr:spPr>
          <a:xfrm>
            <a:off x="649" y="750"/>
            <a:ext cx="46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7432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1/√3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152400</xdr:rowOff>
    </xdr:from>
    <xdr:to>
      <xdr:col>4</xdr:col>
      <xdr:colOff>0</xdr:colOff>
      <xdr:row>16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19200" y="27146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66675</xdr:rowOff>
    </xdr:from>
    <xdr:to>
      <xdr:col>4</xdr:col>
      <xdr:colOff>0</xdr:colOff>
      <xdr:row>16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2438400" y="18002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66675</xdr:rowOff>
    </xdr:from>
    <xdr:to>
      <xdr:col>4</xdr:col>
      <xdr:colOff>0</xdr:colOff>
      <xdr:row>16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1228725" y="1800225"/>
          <a:ext cx="12096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47625</xdr:colOff>
      <xdr:row>13</xdr:row>
      <xdr:rowOff>114300</xdr:rowOff>
    </xdr:from>
    <xdr:ext cx="104775" cy="200025"/>
    <xdr:sp>
      <xdr:nvSpPr>
        <xdr:cNvPr id="4" name="Text Box 4"/>
        <xdr:cNvSpPr txBox="1">
          <a:spLocks noChangeArrowheads="1"/>
        </xdr:cNvSpPr>
      </xdr:nvSpPr>
      <xdr:spPr>
        <a:xfrm>
          <a:off x="2486025" y="21050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2</xdr:col>
      <xdr:colOff>561975</xdr:colOff>
      <xdr:row>17</xdr:row>
      <xdr:rowOff>76200</xdr:rowOff>
    </xdr:from>
    <xdr:ext cx="104775" cy="200025"/>
    <xdr:sp>
      <xdr:nvSpPr>
        <xdr:cNvPr id="5" name="Text Box 5"/>
        <xdr:cNvSpPr txBox="1">
          <a:spLocks noChangeArrowheads="1"/>
        </xdr:cNvSpPr>
      </xdr:nvSpPr>
      <xdr:spPr>
        <a:xfrm>
          <a:off x="1781175" y="28289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485775</xdr:colOff>
      <xdr:row>13</xdr:row>
      <xdr:rowOff>38100</xdr:rowOff>
    </xdr:from>
    <xdr:ext cx="95250" cy="200025"/>
    <xdr:sp>
      <xdr:nvSpPr>
        <xdr:cNvPr id="6" name="Text Box 6"/>
        <xdr:cNvSpPr txBox="1">
          <a:spLocks noChangeArrowheads="1"/>
        </xdr:cNvSpPr>
      </xdr:nvSpPr>
      <xdr:spPr>
        <a:xfrm>
          <a:off x="1704975" y="2028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oneCellAnchor>
  <xdr:oneCellAnchor>
    <xdr:from>
      <xdr:col>2</xdr:col>
      <xdr:colOff>266700</xdr:colOff>
      <xdr:row>15</xdr:row>
      <xdr:rowOff>142875</xdr:rowOff>
    </xdr:from>
    <xdr:ext cx="104775" cy="200025"/>
    <xdr:sp>
      <xdr:nvSpPr>
        <xdr:cNvPr id="7" name="Text Box 7"/>
        <xdr:cNvSpPr txBox="1">
          <a:spLocks noChangeArrowheads="1"/>
        </xdr:cNvSpPr>
      </xdr:nvSpPr>
      <xdr:spPr>
        <a:xfrm>
          <a:off x="1485900" y="25146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</a:t>
          </a:r>
        </a:p>
      </xdr:txBody>
    </xdr:sp>
    <xdr:clientData/>
  </xdr:oneCellAnchor>
  <xdr:twoCellAnchor>
    <xdr:from>
      <xdr:col>3</xdr:col>
      <xdr:colOff>542925</xdr:colOff>
      <xdr:row>16</xdr:row>
      <xdr:rowOff>76200</xdr:rowOff>
    </xdr:from>
    <xdr:to>
      <xdr:col>3</xdr:col>
      <xdr:colOff>542925</xdr:colOff>
      <xdr:row>16</xdr:row>
      <xdr:rowOff>152400</xdr:rowOff>
    </xdr:to>
    <xdr:sp>
      <xdr:nvSpPr>
        <xdr:cNvPr id="8" name="Line 8"/>
        <xdr:cNvSpPr>
          <a:spLocks/>
        </xdr:cNvSpPr>
      </xdr:nvSpPr>
      <xdr:spPr>
        <a:xfrm flipV="1">
          <a:off x="2371725" y="2638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16</xdr:row>
      <xdr:rowOff>66675</xdr:rowOff>
    </xdr:from>
    <xdr:to>
      <xdr:col>3</xdr:col>
      <xdr:colOff>600075</xdr:colOff>
      <xdr:row>16</xdr:row>
      <xdr:rowOff>66675</xdr:rowOff>
    </xdr:to>
    <xdr:sp>
      <xdr:nvSpPr>
        <xdr:cNvPr id="9" name="Line 9"/>
        <xdr:cNvSpPr>
          <a:spLocks/>
        </xdr:cNvSpPr>
      </xdr:nvSpPr>
      <xdr:spPr>
        <a:xfrm flipH="1">
          <a:off x="2362200" y="2628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22</xdr:row>
      <xdr:rowOff>76200</xdr:rowOff>
    </xdr:from>
    <xdr:to>
      <xdr:col>7</xdr:col>
      <xdr:colOff>247650</xdr:colOff>
      <xdr:row>22</xdr:row>
      <xdr:rowOff>76200</xdr:rowOff>
    </xdr:to>
    <xdr:sp>
      <xdr:nvSpPr>
        <xdr:cNvPr id="10" name="Line 10"/>
        <xdr:cNvSpPr>
          <a:spLocks/>
        </xdr:cNvSpPr>
      </xdr:nvSpPr>
      <xdr:spPr>
        <a:xfrm flipH="1">
          <a:off x="4133850" y="3486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25</xdr:row>
      <xdr:rowOff>9525</xdr:rowOff>
    </xdr:from>
    <xdr:to>
      <xdr:col>2</xdr:col>
      <xdr:colOff>57150</xdr:colOff>
      <xdr:row>31</xdr:row>
      <xdr:rowOff>0</xdr:rowOff>
    </xdr:to>
    <xdr:grpSp>
      <xdr:nvGrpSpPr>
        <xdr:cNvPr id="11" name="Group 14"/>
        <xdr:cNvGrpSpPr>
          <a:grpSpLocks/>
        </xdr:cNvGrpSpPr>
      </xdr:nvGrpSpPr>
      <xdr:grpSpPr>
        <a:xfrm>
          <a:off x="333375" y="3810000"/>
          <a:ext cx="942975" cy="962025"/>
          <a:chOff x="41" y="273"/>
          <a:chExt cx="99" cy="101"/>
        </a:xfrm>
        <a:solidFill>
          <a:srgbClr val="FFFFFF"/>
        </a:solidFill>
      </xdr:grpSpPr>
      <xdr:sp>
        <xdr:nvSpPr>
          <xdr:cNvPr id="12" name="Oval 11"/>
          <xdr:cNvSpPr>
            <a:spLocks/>
          </xdr:cNvSpPr>
        </xdr:nvSpPr>
        <xdr:spPr>
          <a:xfrm>
            <a:off x="43" y="273"/>
            <a:ext cx="97" cy="10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>
            <a:off x="41" y="324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>
            <a:off x="90" y="273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314325</xdr:colOff>
      <xdr:row>25</xdr:row>
      <xdr:rowOff>0</xdr:rowOff>
    </xdr:from>
    <xdr:to>
      <xdr:col>5</xdr:col>
      <xdr:colOff>38100</xdr:colOff>
      <xdr:row>30</xdr:row>
      <xdr:rowOff>152400</xdr:rowOff>
    </xdr:to>
    <xdr:grpSp>
      <xdr:nvGrpSpPr>
        <xdr:cNvPr id="15" name="Group 15"/>
        <xdr:cNvGrpSpPr>
          <a:grpSpLocks/>
        </xdr:cNvGrpSpPr>
      </xdr:nvGrpSpPr>
      <xdr:grpSpPr>
        <a:xfrm>
          <a:off x="2143125" y="3800475"/>
          <a:ext cx="942975" cy="962025"/>
          <a:chOff x="41" y="273"/>
          <a:chExt cx="99" cy="101"/>
        </a:xfrm>
        <a:solidFill>
          <a:srgbClr val="FFFFFF"/>
        </a:solidFill>
      </xdr:grpSpPr>
      <xdr:sp>
        <xdr:nvSpPr>
          <xdr:cNvPr id="16" name="Oval 16"/>
          <xdr:cNvSpPr>
            <a:spLocks/>
          </xdr:cNvSpPr>
        </xdr:nvSpPr>
        <xdr:spPr>
          <a:xfrm>
            <a:off x="43" y="273"/>
            <a:ext cx="97" cy="10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1" y="324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90" y="273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304800</xdr:colOff>
      <xdr:row>24</xdr:row>
      <xdr:rowOff>152400</xdr:rowOff>
    </xdr:from>
    <xdr:to>
      <xdr:col>8</xdr:col>
      <xdr:colOff>28575</xdr:colOff>
      <xdr:row>30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3705225" y="3790950"/>
          <a:ext cx="942975" cy="962025"/>
          <a:chOff x="41" y="273"/>
          <a:chExt cx="99" cy="101"/>
        </a:xfrm>
        <a:solidFill>
          <a:srgbClr val="FFFFFF"/>
        </a:solidFill>
      </xdr:grpSpPr>
      <xdr:sp>
        <xdr:nvSpPr>
          <xdr:cNvPr id="20" name="Oval 20"/>
          <xdr:cNvSpPr>
            <a:spLocks/>
          </xdr:cNvSpPr>
        </xdr:nvSpPr>
        <xdr:spPr>
          <a:xfrm>
            <a:off x="43" y="273"/>
            <a:ext cx="97" cy="10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1" y="324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90" y="273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190500</xdr:colOff>
      <xdr:row>27</xdr:row>
      <xdr:rowOff>57150</xdr:rowOff>
    </xdr:from>
    <xdr:ext cx="114300" cy="219075"/>
    <xdr:sp>
      <xdr:nvSpPr>
        <xdr:cNvPr id="23" name="Text Box 31"/>
        <xdr:cNvSpPr txBox="1">
          <a:spLocks noChangeArrowheads="1"/>
        </xdr:cNvSpPr>
      </xdr:nvSpPr>
      <xdr:spPr>
        <a:xfrm>
          <a:off x="190500" y="4181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6</xdr:col>
      <xdr:colOff>476250</xdr:colOff>
      <xdr:row>23</xdr:row>
      <xdr:rowOff>66675</xdr:rowOff>
    </xdr:from>
    <xdr:ext cx="685800" cy="238125"/>
    <xdr:sp>
      <xdr:nvSpPr>
        <xdr:cNvPr id="24" name="Text Box 35"/>
        <xdr:cNvSpPr txBox="1">
          <a:spLocks noChangeArrowheads="1"/>
        </xdr:cNvSpPr>
      </xdr:nvSpPr>
      <xdr:spPr>
        <a:xfrm>
          <a:off x="3876675" y="3638550"/>
          <a:ext cx="685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    &gt;    </a:t>
          </a:r>
        </a:p>
      </xdr:txBody>
    </xdr:sp>
    <xdr:clientData/>
  </xdr:oneCellAnchor>
  <xdr:twoCellAnchor>
    <xdr:from>
      <xdr:col>7</xdr:col>
      <xdr:colOff>9525</xdr:colOff>
      <xdr:row>24</xdr:row>
      <xdr:rowOff>47625</xdr:rowOff>
    </xdr:from>
    <xdr:to>
      <xdr:col>7</xdr:col>
      <xdr:colOff>352425</xdr:colOff>
      <xdr:row>24</xdr:row>
      <xdr:rowOff>47625</xdr:rowOff>
    </xdr:to>
    <xdr:grpSp>
      <xdr:nvGrpSpPr>
        <xdr:cNvPr id="25" name="Group 38"/>
        <xdr:cNvGrpSpPr>
          <a:grpSpLocks/>
        </xdr:cNvGrpSpPr>
      </xdr:nvGrpSpPr>
      <xdr:grpSpPr>
        <a:xfrm>
          <a:off x="4019550" y="3686175"/>
          <a:ext cx="342900" cy="9525"/>
          <a:chOff x="449" y="260"/>
          <a:chExt cx="36" cy="1"/>
        </a:xfrm>
        <a:solidFill>
          <a:srgbClr val="FFFFFF"/>
        </a:solidFill>
      </xdr:grpSpPr>
      <xdr:sp>
        <xdr:nvSpPr>
          <xdr:cNvPr id="26" name="Line 36"/>
          <xdr:cNvSpPr>
            <a:spLocks/>
          </xdr:cNvSpPr>
        </xdr:nvSpPr>
        <xdr:spPr>
          <a:xfrm flipH="1">
            <a:off x="449" y="260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7"/>
          <xdr:cNvSpPr>
            <a:spLocks/>
          </xdr:cNvSpPr>
        </xdr:nvSpPr>
        <xdr:spPr>
          <a:xfrm>
            <a:off x="469" y="26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600075</xdr:colOff>
      <xdr:row>31</xdr:row>
      <xdr:rowOff>85725</xdr:rowOff>
    </xdr:from>
    <xdr:to>
      <xdr:col>7</xdr:col>
      <xdr:colOff>333375</xdr:colOff>
      <xdr:row>31</xdr:row>
      <xdr:rowOff>95250</xdr:rowOff>
    </xdr:to>
    <xdr:grpSp>
      <xdr:nvGrpSpPr>
        <xdr:cNvPr id="28" name="Group 39"/>
        <xdr:cNvGrpSpPr>
          <a:grpSpLocks/>
        </xdr:cNvGrpSpPr>
      </xdr:nvGrpSpPr>
      <xdr:grpSpPr>
        <a:xfrm>
          <a:off x="4000500" y="4857750"/>
          <a:ext cx="342900" cy="9525"/>
          <a:chOff x="449" y="260"/>
          <a:chExt cx="36" cy="1"/>
        </a:xfrm>
        <a:solidFill>
          <a:srgbClr val="FFFFFF"/>
        </a:solidFill>
      </xdr:grpSpPr>
      <xdr:sp>
        <xdr:nvSpPr>
          <xdr:cNvPr id="29" name="Line 40"/>
          <xdr:cNvSpPr>
            <a:spLocks/>
          </xdr:cNvSpPr>
        </xdr:nvSpPr>
        <xdr:spPr>
          <a:xfrm flipH="1">
            <a:off x="449" y="260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41"/>
          <xdr:cNvSpPr>
            <a:spLocks/>
          </xdr:cNvSpPr>
        </xdr:nvSpPr>
        <xdr:spPr>
          <a:xfrm>
            <a:off x="469" y="260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</xdr:col>
      <xdr:colOff>457200</xdr:colOff>
      <xdr:row>30</xdr:row>
      <xdr:rowOff>152400</xdr:rowOff>
    </xdr:from>
    <xdr:ext cx="685800" cy="228600"/>
    <xdr:sp>
      <xdr:nvSpPr>
        <xdr:cNvPr id="31" name="Text Box 42"/>
        <xdr:cNvSpPr txBox="1">
          <a:spLocks noChangeArrowheads="1"/>
        </xdr:cNvSpPr>
      </xdr:nvSpPr>
      <xdr:spPr>
        <a:xfrm>
          <a:off x="3857625" y="476250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          &gt;    </a:t>
          </a:r>
        </a:p>
      </xdr:txBody>
    </xdr:sp>
    <xdr:clientData/>
  </xdr:oneCellAnchor>
  <xdr:twoCellAnchor>
    <xdr:from>
      <xdr:col>7</xdr:col>
      <xdr:colOff>504825</xdr:colOff>
      <xdr:row>25</xdr:row>
      <xdr:rowOff>133350</xdr:rowOff>
    </xdr:from>
    <xdr:to>
      <xdr:col>7</xdr:col>
      <xdr:colOff>571500</xdr:colOff>
      <xdr:row>26</xdr:row>
      <xdr:rowOff>19050</xdr:rowOff>
    </xdr:to>
    <xdr:sp>
      <xdr:nvSpPr>
        <xdr:cNvPr id="32" name="Line 43"/>
        <xdr:cNvSpPr>
          <a:spLocks/>
        </xdr:cNvSpPr>
      </xdr:nvSpPr>
      <xdr:spPr>
        <a:xfrm flipV="1">
          <a:off x="4514850" y="3933825"/>
          <a:ext cx="66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29</xdr:row>
      <xdr:rowOff>133350</xdr:rowOff>
    </xdr:from>
    <xdr:to>
      <xdr:col>6</xdr:col>
      <xdr:colOff>495300</xdr:colOff>
      <xdr:row>30</xdr:row>
      <xdr:rowOff>19050</xdr:rowOff>
    </xdr:to>
    <xdr:sp>
      <xdr:nvSpPr>
        <xdr:cNvPr id="33" name="Line 44"/>
        <xdr:cNvSpPr>
          <a:spLocks/>
        </xdr:cNvSpPr>
      </xdr:nvSpPr>
      <xdr:spPr>
        <a:xfrm flipH="1">
          <a:off x="3838575" y="458152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29</xdr:row>
      <xdr:rowOff>104775</xdr:rowOff>
    </xdr:from>
    <xdr:to>
      <xdr:col>7</xdr:col>
      <xdr:colOff>590550</xdr:colOff>
      <xdr:row>30</xdr:row>
      <xdr:rowOff>9525</xdr:rowOff>
    </xdr:to>
    <xdr:sp>
      <xdr:nvSpPr>
        <xdr:cNvPr id="34" name="Line 45"/>
        <xdr:cNvSpPr>
          <a:spLocks/>
        </xdr:cNvSpPr>
      </xdr:nvSpPr>
      <xdr:spPr>
        <a:xfrm>
          <a:off x="4505325" y="4552950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152400</xdr:rowOff>
    </xdr:from>
    <xdr:to>
      <xdr:col>6</xdr:col>
      <xdr:colOff>457200</xdr:colOff>
      <xdr:row>26</xdr:row>
      <xdr:rowOff>47625</xdr:rowOff>
    </xdr:to>
    <xdr:sp>
      <xdr:nvSpPr>
        <xdr:cNvPr id="35" name="Line 46"/>
        <xdr:cNvSpPr>
          <a:spLocks/>
        </xdr:cNvSpPr>
      </xdr:nvSpPr>
      <xdr:spPr>
        <a:xfrm>
          <a:off x="3771900" y="3952875"/>
          <a:ext cx="857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504825</xdr:colOff>
      <xdr:row>28</xdr:row>
      <xdr:rowOff>47625</xdr:rowOff>
    </xdr:from>
    <xdr:ext cx="161925" cy="285750"/>
    <xdr:sp>
      <xdr:nvSpPr>
        <xdr:cNvPr id="36" name="Text Box 47"/>
        <xdr:cNvSpPr txBox="1">
          <a:spLocks noChangeArrowheads="1"/>
        </xdr:cNvSpPr>
      </xdr:nvSpPr>
      <xdr:spPr>
        <a:xfrm>
          <a:off x="3905250" y="4333875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7</xdr:col>
      <xdr:colOff>238125</xdr:colOff>
      <xdr:row>25</xdr:row>
      <xdr:rowOff>142875</xdr:rowOff>
    </xdr:from>
    <xdr:ext cx="161925" cy="285750"/>
    <xdr:sp>
      <xdr:nvSpPr>
        <xdr:cNvPr id="37" name="Text Box 48"/>
        <xdr:cNvSpPr txBox="1">
          <a:spLocks noChangeArrowheads="1"/>
        </xdr:cNvSpPr>
      </xdr:nvSpPr>
      <xdr:spPr>
        <a:xfrm>
          <a:off x="4248150" y="394335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4</xdr:col>
      <xdr:colOff>257175</xdr:colOff>
      <xdr:row>28</xdr:row>
      <xdr:rowOff>47625</xdr:rowOff>
    </xdr:from>
    <xdr:ext cx="161925" cy="285750"/>
    <xdr:sp>
      <xdr:nvSpPr>
        <xdr:cNvPr id="38" name="Text Box 49"/>
        <xdr:cNvSpPr txBox="1">
          <a:spLocks noChangeArrowheads="1"/>
        </xdr:cNvSpPr>
      </xdr:nvSpPr>
      <xdr:spPr>
        <a:xfrm>
          <a:off x="2695575" y="4333875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4</xdr:col>
      <xdr:colOff>257175</xdr:colOff>
      <xdr:row>25</xdr:row>
      <xdr:rowOff>123825</xdr:rowOff>
    </xdr:from>
    <xdr:ext cx="161925" cy="285750"/>
    <xdr:sp>
      <xdr:nvSpPr>
        <xdr:cNvPr id="39" name="Text Box 50"/>
        <xdr:cNvSpPr txBox="1">
          <a:spLocks noChangeArrowheads="1"/>
        </xdr:cNvSpPr>
      </xdr:nvSpPr>
      <xdr:spPr>
        <a:xfrm>
          <a:off x="2695575" y="392430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1</xdr:col>
      <xdr:colOff>295275</xdr:colOff>
      <xdr:row>26</xdr:row>
      <xdr:rowOff>0</xdr:rowOff>
    </xdr:from>
    <xdr:ext cx="161925" cy="285750"/>
    <xdr:sp>
      <xdr:nvSpPr>
        <xdr:cNvPr id="40" name="Text Box 51"/>
        <xdr:cNvSpPr txBox="1">
          <a:spLocks noChangeArrowheads="1"/>
        </xdr:cNvSpPr>
      </xdr:nvSpPr>
      <xdr:spPr>
        <a:xfrm>
          <a:off x="904875" y="396240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0</xdr:col>
      <xdr:colOff>523875</xdr:colOff>
      <xdr:row>26</xdr:row>
      <xdr:rowOff>0</xdr:rowOff>
    </xdr:from>
    <xdr:ext cx="161925" cy="285750"/>
    <xdr:sp>
      <xdr:nvSpPr>
        <xdr:cNvPr id="41" name="Text Box 52"/>
        <xdr:cNvSpPr txBox="1">
          <a:spLocks noChangeArrowheads="1"/>
        </xdr:cNvSpPr>
      </xdr:nvSpPr>
      <xdr:spPr>
        <a:xfrm>
          <a:off x="523875" y="3962400"/>
          <a:ext cx="1619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</a:p>
      </xdr:txBody>
    </xdr:sp>
    <xdr:clientData/>
  </xdr:oneCellAnchor>
  <xdr:oneCellAnchor>
    <xdr:from>
      <xdr:col>7</xdr:col>
      <xdr:colOff>266700</xdr:colOff>
      <xdr:row>28</xdr:row>
      <xdr:rowOff>38100</xdr:rowOff>
    </xdr:from>
    <xdr:ext cx="104775" cy="285750"/>
    <xdr:sp>
      <xdr:nvSpPr>
        <xdr:cNvPr id="42" name="Text Box 54"/>
        <xdr:cNvSpPr txBox="1">
          <a:spLocks noChangeArrowheads="1"/>
        </xdr:cNvSpPr>
      </xdr:nvSpPr>
      <xdr:spPr>
        <a:xfrm>
          <a:off x="4276725" y="432435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oneCellAnchor>
  <xdr:oneCellAnchor>
    <xdr:from>
      <xdr:col>6</xdr:col>
      <xdr:colOff>523875</xdr:colOff>
      <xdr:row>25</xdr:row>
      <xdr:rowOff>133350</xdr:rowOff>
    </xdr:from>
    <xdr:ext cx="104775" cy="285750"/>
    <xdr:sp>
      <xdr:nvSpPr>
        <xdr:cNvPr id="43" name="Text Box 55"/>
        <xdr:cNvSpPr txBox="1">
          <a:spLocks noChangeArrowheads="1"/>
        </xdr:cNvSpPr>
      </xdr:nvSpPr>
      <xdr:spPr>
        <a:xfrm>
          <a:off x="3924300" y="393382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oneCellAnchor>
  <xdr:oneCellAnchor>
    <xdr:from>
      <xdr:col>3</xdr:col>
      <xdr:colOff>514350</xdr:colOff>
      <xdr:row>28</xdr:row>
      <xdr:rowOff>38100</xdr:rowOff>
    </xdr:from>
    <xdr:ext cx="114300" cy="285750"/>
    <xdr:sp>
      <xdr:nvSpPr>
        <xdr:cNvPr id="44" name="Text Box 56"/>
        <xdr:cNvSpPr txBox="1">
          <a:spLocks noChangeArrowheads="1"/>
        </xdr:cNvSpPr>
      </xdr:nvSpPr>
      <xdr:spPr>
        <a:xfrm>
          <a:off x="2343150" y="43243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oneCellAnchor>
  <xdr:oneCellAnchor>
    <xdr:from>
      <xdr:col>3</xdr:col>
      <xdr:colOff>504825</xdr:colOff>
      <xdr:row>25</xdr:row>
      <xdr:rowOff>123825</xdr:rowOff>
    </xdr:from>
    <xdr:ext cx="104775" cy="285750"/>
    <xdr:sp>
      <xdr:nvSpPr>
        <xdr:cNvPr id="45" name="Text Box 57"/>
        <xdr:cNvSpPr txBox="1">
          <a:spLocks noChangeArrowheads="1"/>
        </xdr:cNvSpPr>
      </xdr:nvSpPr>
      <xdr:spPr>
        <a:xfrm>
          <a:off x="2333625" y="3924300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oneCellAnchor>
  <xdr:oneCellAnchor>
    <xdr:from>
      <xdr:col>1</xdr:col>
      <xdr:colOff>304800</xdr:colOff>
      <xdr:row>28</xdr:row>
      <xdr:rowOff>47625</xdr:rowOff>
    </xdr:from>
    <xdr:ext cx="104775" cy="285750"/>
    <xdr:sp>
      <xdr:nvSpPr>
        <xdr:cNvPr id="46" name="Text Box 58"/>
        <xdr:cNvSpPr txBox="1">
          <a:spLocks noChangeArrowheads="1"/>
        </xdr:cNvSpPr>
      </xdr:nvSpPr>
      <xdr:spPr>
        <a:xfrm>
          <a:off x="914400" y="4333875"/>
          <a:ext cx="104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oneCellAnchor>
  <xdr:oneCellAnchor>
    <xdr:from>
      <xdr:col>0</xdr:col>
      <xdr:colOff>552450</xdr:colOff>
      <xdr:row>28</xdr:row>
      <xdr:rowOff>38100</xdr:rowOff>
    </xdr:from>
    <xdr:ext cx="114300" cy="285750"/>
    <xdr:sp>
      <xdr:nvSpPr>
        <xdr:cNvPr id="47" name="Text Box 59"/>
        <xdr:cNvSpPr txBox="1">
          <a:spLocks noChangeArrowheads="1"/>
        </xdr:cNvSpPr>
      </xdr:nvSpPr>
      <xdr:spPr>
        <a:xfrm>
          <a:off x="552450" y="43243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</a:p>
      </xdr:txBody>
    </xdr:sp>
    <xdr:clientData/>
  </xdr:oneCellAnchor>
  <xdr:oneCellAnchor>
    <xdr:from>
      <xdr:col>6</xdr:col>
      <xdr:colOff>247650</xdr:colOff>
      <xdr:row>29</xdr:row>
      <xdr:rowOff>123825</xdr:rowOff>
    </xdr:from>
    <xdr:ext cx="114300" cy="219075"/>
    <xdr:sp>
      <xdr:nvSpPr>
        <xdr:cNvPr id="48" name="Text Box 63"/>
        <xdr:cNvSpPr txBox="1">
          <a:spLocks noChangeArrowheads="1"/>
        </xdr:cNvSpPr>
      </xdr:nvSpPr>
      <xdr:spPr>
        <a:xfrm>
          <a:off x="3648075" y="45720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7</xdr:col>
      <xdr:colOff>581025</xdr:colOff>
      <xdr:row>24</xdr:row>
      <xdr:rowOff>152400</xdr:rowOff>
    </xdr:from>
    <xdr:ext cx="114300" cy="219075"/>
    <xdr:sp>
      <xdr:nvSpPr>
        <xdr:cNvPr id="49" name="Text Box 64"/>
        <xdr:cNvSpPr txBox="1">
          <a:spLocks noChangeArrowheads="1"/>
        </xdr:cNvSpPr>
      </xdr:nvSpPr>
      <xdr:spPr>
        <a:xfrm>
          <a:off x="4591050" y="37909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5</xdr:col>
      <xdr:colOff>76200</xdr:colOff>
      <xdr:row>27</xdr:row>
      <xdr:rowOff>57150</xdr:rowOff>
    </xdr:from>
    <xdr:ext cx="114300" cy="219075"/>
    <xdr:sp>
      <xdr:nvSpPr>
        <xdr:cNvPr id="50" name="Text Box 65"/>
        <xdr:cNvSpPr txBox="1">
          <a:spLocks noChangeArrowheads="1"/>
        </xdr:cNvSpPr>
      </xdr:nvSpPr>
      <xdr:spPr>
        <a:xfrm>
          <a:off x="3124200" y="4181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104775</xdr:colOff>
      <xdr:row>24</xdr:row>
      <xdr:rowOff>0</xdr:rowOff>
    </xdr:from>
    <xdr:ext cx="114300" cy="219075"/>
    <xdr:sp>
      <xdr:nvSpPr>
        <xdr:cNvPr id="51" name="Text Box 66"/>
        <xdr:cNvSpPr txBox="1">
          <a:spLocks noChangeArrowheads="1"/>
        </xdr:cNvSpPr>
      </xdr:nvSpPr>
      <xdr:spPr>
        <a:xfrm>
          <a:off x="714375" y="36385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2</xdr:col>
      <xdr:colOff>47625</xdr:colOff>
      <xdr:row>27</xdr:row>
      <xdr:rowOff>66675</xdr:rowOff>
    </xdr:from>
    <xdr:ext cx="114300" cy="219075"/>
    <xdr:sp>
      <xdr:nvSpPr>
        <xdr:cNvPr id="52" name="Text Box 67"/>
        <xdr:cNvSpPr txBox="1">
          <a:spLocks noChangeArrowheads="1"/>
        </xdr:cNvSpPr>
      </xdr:nvSpPr>
      <xdr:spPr>
        <a:xfrm>
          <a:off x="1266825" y="41910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4</xdr:col>
      <xdr:colOff>95250</xdr:colOff>
      <xdr:row>24</xdr:row>
      <xdr:rowOff>0</xdr:rowOff>
    </xdr:from>
    <xdr:ext cx="114300" cy="219075"/>
    <xdr:sp>
      <xdr:nvSpPr>
        <xdr:cNvPr id="53" name="Text Box 68"/>
        <xdr:cNvSpPr txBox="1">
          <a:spLocks noChangeArrowheads="1"/>
        </xdr:cNvSpPr>
      </xdr:nvSpPr>
      <xdr:spPr>
        <a:xfrm>
          <a:off x="2533650" y="36385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4</xdr:col>
      <xdr:colOff>85725</xdr:colOff>
      <xdr:row>30</xdr:row>
      <xdr:rowOff>142875</xdr:rowOff>
    </xdr:from>
    <xdr:ext cx="114300" cy="219075"/>
    <xdr:sp>
      <xdr:nvSpPr>
        <xdr:cNvPr id="54" name="Text Box 69"/>
        <xdr:cNvSpPr txBox="1">
          <a:spLocks noChangeArrowheads="1"/>
        </xdr:cNvSpPr>
      </xdr:nvSpPr>
      <xdr:spPr>
        <a:xfrm>
          <a:off x="2524125" y="47529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6</xdr:col>
      <xdr:colOff>152400</xdr:colOff>
      <xdr:row>27</xdr:row>
      <xdr:rowOff>57150</xdr:rowOff>
    </xdr:from>
    <xdr:ext cx="114300" cy="219075"/>
    <xdr:sp>
      <xdr:nvSpPr>
        <xdr:cNvPr id="55" name="Text Box 70"/>
        <xdr:cNvSpPr txBox="1">
          <a:spLocks noChangeArrowheads="1"/>
        </xdr:cNvSpPr>
      </xdr:nvSpPr>
      <xdr:spPr>
        <a:xfrm>
          <a:off x="3552825" y="4181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8</xdr:col>
      <xdr:colOff>47625</xdr:colOff>
      <xdr:row>27</xdr:row>
      <xdr:rowOff>57150</xdr:rowOff>
    </xdr:from>
    <xdr:ext cx="114300" cy="219075"/>
    <xdr:sp>
      <xdr:nvSpPr>
        <xdr:cNvPr id="56" name="Text Box 71"/>
        <xdr:cNvSpPr txBox="1">
          <a:spLocks noChangeArrowheads="1"/>
        </xdr:cNvSpPr>
      </xdr:nvSpPr>
      <xdr:spPr>
        <a:xfrm>
          <a:off x="4667250" y="4181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oneCellAnchor>
  <xdr:oneCellAnchor>
    <xdr:from>
      <xdr:col>1</xdr:col>
      <xdr:colOff>57150</xdr:colOff>
      <xdr:row>30</xdr:row>
      <xdr:rowOff>152400</xdr:rowOff>
    </xdr:from>
    <xdr:ext cx="171450" cy="228600"/>
    <xdr:sp>
      <xdr:nvSpPr>
        <xdr:cNvPr id="57" name="Text Box 73"/>
        <xdr:cNvSpPr txBox="1">
          <a:spLocks noChangeArrowheads="1"/>
        </xdr:cNvSpPr>
      </xdr:nvSpPr>
      <xdr:spPr>
        <a:xfrm>
          <a:off x="666750" y="4762500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xdr:txBody>
    </xdr:sp>
    <xdr:clientData/>
  </xdr:oneCellAnchor>
  <xdr:oneCellAnchor>
    <xdr:from>
      <xdr:col>3</xdr:col>
      <xdr:colOff>114300</xdr:colOff>
      <xdr:row>27</xdr:row>
      <xdr:rowOff>57150</xdr:rowOff>
    </xdr:from>
    <xdr:ext cx="171450" cy="219075"/>
    <xdr:sp>
      <xdr:nvSpPr>
        <xdr:cNvPr id="58" name="Text Box 74"/>
        <xdr:cNvSpPr txBox="1">
          <a:spLocks noChangeArrowheads="1"/>
        </xdr:cNvSpPr>
      </xdr:nvSpPr>
      <xdr:spPr>
        <a:xfrm>
          <a:off x="1943100" y="41814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xdr:txBody>
    </xdr:sp>
    <xdr:clientData/>
  </xdr:oneCellAnchor>
  <xdr:oneCellAnchor>
    <xdr:from>
      <xdr:col>7</xdr:col>
      <xdr:colOff>581025</xdr:colOff>
      <xdr:row>29</xdr:row>
      <xdr:rowOff>95250</xdr:rowOff>
    </xdr:from>
    <xdr:ext cx="161925" cy="219075"/>
    <xdr:sp>
      <xdr:nvSpPr>
        <xdr:cNvPr id="59" name="Text Box 75"/>
        <xdr:cNvSpPr txBox="1">
          <a:spLocks noChangeArrowheads="1"/>
        </xdr:cNvSpPr>
      </xdr:nvSpPr>
      <xdr:spPr>
        <a:xfrm>
          <a:off x="4591050" y="45434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xdr:txBody>
    </xdr:sp>
    <xdr:clientData/>
  </xdr:oneCellAnchor>
  <xdr:oneCellAnchor>
    <xdr:from>
      <xdr:col>6</xdr:col>
      <xdr:colOff>180975</xdr:colOff>
      <xdr:row>25</xdr:row>
      <xdr:rowOff>19050</xdr:rowOff>
    </xdr:from>
    <xdr:ext cx="171450" cy="228600"/>
    <xdr:sp>
      <xdr:nvSpPr>
        <xdr:cNvPr id="60" name="Text Box 76"/>
        <xdr:cNvSpPr txBox="1">
          <a:spLocks noChangeArrowheads="1"/>
        </xdr:cNvSpPr>
      </xdr:nvSpPr>
      <xdr:spPr>
        <a:xfrm>
          <a:off x="3581400" y="381952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xdr:txBody>
    </xdr:sp>
    <xdr:clientData/>
  </xdr:oneCellAnchor>
  <xdr:oneCellAnchor>
    <xdr:from>
      <xdr:col>7</xdr:col>
      <xdr:colOff>76200</xdr:colOff>
      <xdr:row>24</xdr:row>
      <xdr:rowOff>19050</xdr:rowOff>
    </xdr:from>
    <xdr:ext cx="133350" cy="247650"/>
    <xdr:sp>
      <xdr:nvSpPr>
        <xdr:cNvPr id="61" name="Text Box 78"/>
        <xdr:cNvSpPr txBox="1">
          <a:spLocks noChangeArrowheads="1"/>
        </xdr:cNvSpPr>
      </xdr:nvSpPr>
      <xdr:spPr>
        <a:xfrm>
          <a:off x="4086225" y="36576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1</xdr:col>
      <xdr:colOff>171450</xdr:colOff>
      <xdr:row>3</xdr:row>
      <xdr:rowOff>0</xdr:rowOff>
    </xdr:from>
    <xdr:to>
      <xdr:col>2</xdr:col>
      <xdr:colOff>438150</xdr:colOff>
      <xdr:row>8</xdr:row>
      <xdr:rowOff>0</xdr:rowOff>
    </xdr:to>
    <xdr:sp>
      <xdr:nvSpPr>
        <xdr:cNvPr id="62" name="Line 79"/>
        <xdr:cNvSpPr>
          <a:spLocks/>
        </xdr:cNvSpPr>
      </xdr:nvSpPr>
      <xdr:spPr>
        <a:xfrm flipH="1">
          <a:off x="781050" y="485775"/>
          <a:ext cx="87630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8</xdr:row>
      <xdr:rowOff>0</xdr:rowOff>
    </xdr:from>
    <xdr:to>
      <xdr:col>2</xdr:col>
      <xdr:colOff>419100</xdr:colOff>
      <xdr:row>8</xdr:row>
      <xdr:rowOff>0</xdr:rowOff>
    </xdr:to>
    <xdr:sp>
      <xdr:nvSpPr>
        <xdr:cNvPr id="63" name="Line 80"/>
        <xdr:cNvSpPr>
          <a:spLocks/>
        </xdr:cNvSpPr>
      </xdr:nvSpPr>
      <xdr:spPr>
        <a:xfrm>
          <a:off x="771525" y="13525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</xdr:row>
      <xdr:rowOff>9525</xdr:rowOff>
    </xdr:from>
    <xdr:to>
      <xdr:col>2</xdr:col>
      <xdr:colOff>428625</xdr:colOff>
      <xdr:row>8</xdr:row>
      <xdr:rowOff>19050</xdr:rowOff>
    </xdr:to>
    <xdr:sp>
      <xdr:nvSpPr>
        <xdr:cNvPr id="64" name="Line 81"/>
        <xdr:cNvSpPr>
          <a:spLocks/>
        </xdr:cNvSpPr>
      </xdr:nvSpPr>
      <xdr:spPr>
        <a:xfrm>
          <a:off x="1647825" y="49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533400</xdr:colOff>
      <xdr:row>8</xdr:row>
      <xdr:rowOff>0</xdr:rowOff>
    </xdr:from>
    <xdr:to>
      <xdr:col>3</xdr:col>
      <xdr:colOff>600075</xdr:colOff>
      <xdr:row>8</xdr:row>
      <xdr:rowOff>0</xdr:rowOff>
    </xdr:to>
    <xdr:sp>
      <xdr:nvSpPr>
        <xdr:cNvPr id="65" name="Line 82"/>
        <xdr:cNvSpPr>
          <a:spLocks/>
        </xdr:cNvSpPr>
      </xdr:nvSpPr>
      <xdr:spPr>
        <a:xfrm>
          <a:off x="1752600" y="13525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</xdr:row>
      <xdr:rowOff>104775</xdr:rowOff>
    </xdr:from>
    <xdr:to>
      <xdr:col>3</xdr:col>
      <xdr:colOff>600075</xdr:colOff>
      <xdr:row>8</xdr:row>
      <xdr:rowOff>0</xdr:rowOff>
    </xdr:to>
    <xdr:sp>
      <xdr:nvSpPr>
        <xdr:cNvPr id="66" name="Line 83"/>
        <xdr:cNvSpPr>
          <a:spLocks/>
        </xdr:cNvSpPr>
      </xdr:nvSpPr>
      <xdr:spPr>
        <a:xfrm flipV="1">
          <a:off x="1743075" y="266700"/>
          <a:ext cx="6858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0</xdr:colOff>
      <xdr:row>8</xdr:row>
      <xdr:rowOff>0</xdr:rowOff>
    </xdr:to>
    <xdr:sp>
      <xdr:nvSpPr>
        <xdr:cNvPr id="67" name="Line 84"/>
        <xdr:cNvSpPr>
          <a:spLocks/>
        </xdr:cNvSpPr>
      </xdr:nvSpPr>
      <xdr:spPr>
        <a:xfrm>
          <a:off x="2438400" y="2571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276225</xdr:colOff>
      <xdr:row>8</xdr:row>
      <xdr:rowOff>0</xdr:rowOff>
    </xdr:from>
    <xdr:ext cx="95250" cy="190500"/>
    <xdr:sp>
      <xdr:nvSpPr>
        <xdr:cNvPr id="68" name="Text Box 85"/>
        <xdr:cNvSpPr txBox="1">
          <a:spLocks noChangeArrowheads="1"/>
        </xdr:cNvSpPr>
      </xdr:nvSpPr>
      <xdr:spPr>
        <a:xfrm>
          <a:off x="2105025" y="1352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3</xdr:col>
      <xdr:colOff>114300</xdr:colOff>
      <xdr:row>4</xdr:row>
      <xdr:rowOff>38100</xdr:rowOff>
    </xdr:from>
    <xdr:ext cx="95250" cy="190500"/>
    <xdr:sp>
      <xdr:nvSpPr>
        <xdr:cNvPr id="69" name="Text Box 86"/>
        <xdr:cNvSpPr txBox="1">
          <a:spLocks noChangeArrowheads="1"/>
        </xdr:cNvSpPr>
      </xdr:nvSpPr>
      <xdr:spPr>
        <a:xfrm>
          <a:off x="1943100" y="6858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3</xdr:col>
      <xdr:colOff>581025</xdr:colOff>
      <xdr:row>4</xdr:row>
      <xdr:rowOff>104775</xdr:rowOff>
    </xdr:from>
    <xdr:ext cx="180975" cy="219075"/>
    <xdr:sp>
      <xdr:nvSpPr>
        <xdr:cNvPr id="70" name="Text Box 87"/>
        <xdr:cNvSpPr txBox="1">
          <a:spLocks noChangeArrowheads="1"/>
        </xdr:cNvSpPr>
      </xdr:nvSpPr>
      <xdr:spPr>
        <a:xfrm>
          <a:off x="2409825" y="75247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√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2</xdr:col>
      <xdr:colOff>447675</xdr:colOff>
      <xdr:row>5</xdr:row>
      <xdr:rowOff>47625</xdr:rowOff>
    </xdr:from>
    <xdr:ext cx="95250" cy="200025"/>
    <xdr:sp>
      <xdr:nvSpPr>
        <xdr:cNvPr id="71" name="Text Box 88"/>
        <xdr:cNvSpPr txBox="1">
          <a:spLocks noChangeArrowheads="1"/>
        </xdr:cNvSpPr>
      </xdr:nvSpPr>
      <xdr:spPr>
        <a:xfrm>
          <a:off x="1666875" y="85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542925</xdr:colOff>
      <xdr:row>8</xdr:row>
      <xdr:rowOff>9525</xdr:rowOff>
    </xdr:from>
    <xdr:ext cx="95250" cy="190500"/>
    <xdr:sp>
      <xdr:nvSpPr>
        <xdr:cNvPr id="72" name="Text Box 89"/>
        <xdr:cNvSpPr txBox="1">
          <a:spLocks noChangeArrowheads="1"/>
        </xdr:cNvSpPr>
      </xdr:nvSpPr>
      <xdr:spPr>
        <a:xfrm>
          <a:off x="1152525" y="13620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409575</xdr:colOff>
      <xdr:row>4</xdr:row>
      <xdr:rowOff>95250</xdr:rowOff>
    </xdr:from>
    <xdr:ext cx="219075" cy="200025"/>
    <xdr:sp>
      <xdr:nvSpPr>
        <xdr:cNvPr id="73" name="Text Box 92"/>
        <xdr:cNvSpPr txBox="1">
          <a:spLocks noChangeArrowheads="1"/>
        </xdr:cNvSpPr>
      </xdr:nvSpPr>
      <xdr:spPr>
        <a:xfrm>
          <a:off x="1019175" y="742950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√ 2</a:t>
          </a:r>
        </a:p>
      </xdr:txBody>
    </xdr:sp>
    <xdr:clientData/>
  </xdr:oneCellAnchor>
  <xdr:oneCellAnchor>
    <xdr:from>
      <xdr:col>1</xdr:col>
      <xdr:colOff>304800</xdr:colOff>
      <xdr:row>7</xdr:row>
      <xdr:rowOff>9525</xdr:rowOff>
    </xdr:from>
    <xdr:ext cx="209550" cy="190500"/>
    <xdr:sp>
      <xdr:nvSpPr>
        <xdr:cNvPr id="74" name="Text Box 93"/>
        <xdr:cNvSpPr txBox="1">
          <a:spLocks noChangeArrowheads="1"/>
        </xdr:cNvSpPr>
      </xdr:nvSpPr>
      <xdr:spPr>
        <a:xfrm>
          <a:off x="914400" y="12001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45˚</a:t>
          </a:r>
        </a:p>
      </xdr:txBody>
    </xdr:sp>
    <xdr:clientData/>
  </xdr:oneCellAnchor>
  <xdr:oneCellAnchor>
    <xdr:from>
      <xdr:col>2</xdr:col>
      <xdr:colOff>209550</xdr:colOff>
      <xdr:row>4</xdr:row>
      <xdr:rowOff>19050</xdr:rowOff>
    </xdr:from>
    <xdr:ext cx="209550" cy="200025"/>
    <xdr:sp>
      <xdr:nvSpPr>
        <xdr:cNvPr id="75" name="Text Box 94"/>
        <xdr:cNvSpPr txBox="1">
          <a:spLocks noChangeArrowheads="1"/>
        </xdr:cNvSpPr>
      </xdr:nvSpPr>
      <xdr:spPr>
        <a:xfrm>
          <a:off x="1428750" y="666750"/>
          <a:ext cx="209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45˚</a:t>
          </a:r>
        </a:p>
      </xdr:txBody>
    </xdr:sp>
    <xdr:clientData/>
  </xdr:oneCellAnchor>
  <xdr:twoCellAnchor>
    <xdr:from>
      <xdr:col>2</xdr:col>
      <xdr:colOff>371475</xdr:colOff>
      <xdr:row>7</xdr:row>
      <xdr:rowOff>95250</xdr:rowOff>
    </xdr:from>
    <xdr:to>
      <xdr:col>2</xdr:col>
      <xdr:colOff>438150</xdr:colOff>
      <xdr:row>7</xdr:row>
      <xdr:rowOff>95250</xdr:rowOff>
    </xdr:to>
    <xdr:sp>
      <xdr:nvSpPr>
        <xdr:cNvPr id="76" name="Line 96"/>
        <xdr:cNvSpPr>
          <a:spLocks/>
        </xdr:cNvSpPr>
      </xdr:nvSpPr>
      <xdr:spPr>
        <a:xfrm>
          <a:off x="1590675" y="12858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77" name="Line 97"/>
        <xdr:cNvSpPr>
          <a:spLocks/>
        </xdr:cNvSpPr>
      </xdr:nvSpPr>
      <xdr:spPr>
        <a:xfrm>
          <a:off x="2362200" y="1285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85725</xdr:rowOff>
    </xdr:from>
    <xdr:to>
      <xdr:col>2</xdr:col>
      <xdr:colOff>381000</xdr:colOff>
      <xdr:row>8</xdr:row>
      <xdr:rowOff>0</xdr:rowOff>
    </xdr:to>
    <xdr:sp>
      <xdr:nvSpPr>
        <xdr:cNvPr id="78" name="Line 98"/>
        <xdr:cNvSpPr>
          <a:spLocks/>
        </xdr:cNvSpPr>
      </xdr:nvSpPr>
      <xdr:spPr>
        <a:xfrm>
          <a:off x="1600200" y="1276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7</xdr:row>
      <xdr:rowOff>85725</xdr:rowOff>
    </xdr:from>
    <xdr:to>
      <xdr:col>3</xdr:col>
      <xdr:colOff>552450</xdr:colOff>
      <xdr:row>8</xdr:row>
      <xdr:rowOff>0</xdr:rowOff>
    </xdr:to>
    <xdr:sp>
      <xdr:nvSpPr>
        <xdr:cNvPr id="79" name="Line 99"/>
        <xdr:cNvSpPr>
          <a:spLocks/>
        </xdr:cNvSpPr>
      </xdr:nvSpPr>
      <xdr:spPr>
        <a:xfrm>
          <a:off x="2381250" y="1276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390525</xdr:colOff>
      <xdr:row>3</xdr:row>
      <xdr:rowOff>28575</xdr:rowOff>
    </xdr:from>
    <xdr:ext cx="209550" cy="190500"/>
    <xdr:sp>
      <xdr:nvSpPr>
        <xdr:cNvPr id="80" name="Text Box 100"/>
        <xdr:cNvSpPr txBox="1">
          <a:spLocks noChangeArrowheads="1"/>
        </xdr:cNvSpPr>
      </xdr:nvSpPr>
      <xdr:spPr>
        <a:xfrm>
          <a:off x="2219325" y="51435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30˚</a:t>
          </a:r>
        </a:p>
      </xdr:txBody>
    </xdr:sp>
    <xdr:clientData/>
  </xdr:oneCellAnchor>
  <xdr:oneCellAnchor>
    <xdr:from>
      <xdr:col>3</xdr:col>
      <xdr:colOff>9525</xdr:colOff>
      <xdr:row>6</xdr:row>
      <xdr:rowOff>180975</xdr:rowOff>
    </xdr:from>
    <xdr:ext cx="209550" cy="190500"/>
    <xdr:sp>
      <xdr:nvSpPr>
        <xdr:cNvPr id="81" name="Text Box 101"/>
        <xdr:cNvSpPr txBox="1">
          <a:spLocks noChangeArrowheads="1"/>
        </xdr:cNvSpPr>
      </xdr:nvSpPr>
      <xdr:spPr>
        <a:xfrm>
          <a:off x="1838325" y="11811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60˚</a:t>
          </a:r>
        </a:p>
      </xdr:txBody>
    </xdr:sp>
    <xdr:clientData/>
  </xdr:oneCellAnchor>
  <xdr:oneCellAnchor>
    <xdr:from>
      <xdr:col>7</xdr:col>
      <xdr:colOff>76200</xdr:colOff>
      <xdr:row>30</xdr:row>
      <xdr:rowOff>0</xdr:rowOff>
    </xdr:from>
    <xdr:ext cx="133350" cy="247650"/>
    <xdr:sp>
      <xdr:nvSpPr>
        <xdr:cNvPr id="82" name="Text Box 115"/>
        <xdr:cNvSpPr txBox="1">
          <a:spLocks noChangeArrowheads="1"/>
        </xdr:cNvSpPr>
      </xdr:nvSpPr>
      <xdr:spPr>
        <a:xfrm>
          <a:off x="4086225" y="4610100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0</xdr:col>
      <xdr:colOff>66675</xdr:colOff>
      <xdr:row>8</xdr:row>
      <xdr:rowOff>0</xdr:rowOff>
    </xdr:from>
    <xdr:to>
      <xdr:col>1</xdr:col>
      <xdr:colOff>114300</xdr:colOff>
      <xdr:row>8</xdr:row>
      <xdr:rowOff>0</xdr:rowOff>
    </xdr:to>
    <xdr:sp>
      <xdr:nvSpPr>
        <xdr:cNvPr id="83" name="Line 118"/>
        <xdr:cNvSpPr>
          <a:spLocks/>
        </xdr:cNvSpPr>
      </xdr:nvSpPr>
      <xdr:spPr>
        <a:xfrm>
          <a:off x="66675" y="13525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</xdr:row>
      <xdr:rowOff>19050</xdr:rowOff>
    </xdr:from>
    <xdr:to>
      <xdr:col>1</xdr:col>
      <xdr:colOff>114300</xdr:colOff>
      <xdr:row>7</xdr:row>
      <xdr:rowOff>152400</xdr:rowOff>
    </xdr:to>
    <xdr:sp>
      <xdr:nvSpPr>
        <xdr:cNvPr id="84" name="Line 119"/>
        <xdr:cNvSpPr>
          <a:spLocks/>
        </xdr:cNvSpPr>
      </xdr:nvSpPr>
      <xdr:spPr>
        <a:xfrm flipV="1">
          <a:off x="723900" y="5048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</xdr:row>
      <xdr:rowOff>19050</xdr:rowOff>
    </xdr:from>
    <xdr:to>
      <xdr:col>1</xdr:col>
      <xdr:colOff>114300</xdr:colOff>
      <xdr:row>8</xdr:row>
      <xdr:rowOff>9525</xdr:rowOff>
    </xdr:to>
    <xdr:sp>
      <xdr:nvSpPr>
        <xdr:cNvPr id="85" name="Line 120"/>
        <xdr:cNvSpPr>
          <a:spLocks/>
        </xdr:cNvSpPr>
      </xdr:nvSpPr>
      <xdr:spPr>
        <a:xfrm flipH="1">
          <a:off x="47625" y="504825"/>
          <a:ext cx="6762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</xdr:row>
      <xdr:rowOff>85725</xdr:rowOff>
    </xdr:from>
    <xdr:to>
      <xdr:col>1</xdr:col>
      <xdr:colOff>47625</xdr:colOff>
      <xdr:row>8</xdr:row>
      <xdr:rowOff>0</xdr:rowOff>
    </xdr:to>
    <xdr:sp>
      <xdr:nvSpPr>
        <xdr:cNvPr id="86" name="Line 121"/>
        <xdr:cNvSpPr>
          <a:spLocks/>
        </xdr:cNvSpPr>
      </xdr:nvSpPr>
      <xdr:spPr>
        <a:xfrm>
          <a:off x="657225" y="12763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76200</xdr:rowOff>
    </xdr:from>
    <xdr:to>
      <xdr:col>1</xdr:col>
      <xdr:colOff>114300</xdr:colOff>
      <xdr:row>7</xdr:row>
      <xdr:rowOff>76200</xdr:rowOff>
    </xdr:to>
    <xdr:sp>
      <xdr:nvSpPr>
        <xdr:cNvPr id="87" name="Line 122"/>
        <xdr:cNvSpPr>
          <a:spLocks/>
        </xdr:cNvSpPr>
      </xdr:nvSpPr>
      <xdr:spPr>
        <a:xfrm>
          <a:off x="647700" y="1266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352425</xdr:colOff>
      <xdr:row>8</xdr:row>
      <xdr:rowOff>0</xdr:rowOff>
    </xdr:from>
    <xdr:ext cx="95250" cy="190500"/>
    <xdr:sp>
      <xdr:nvSpPr>
        <xdr:cNvPr id="88" name="Text Box 123"/>
        <xdr:cNvSpPr txBox="1">
          <a:spLocks noChangeArrowheads="1"/>
        </xdr:cNvSpPr>
      </xdr:nvSpPr>
      <xdr:spPr>
        <a:xfrm>
          <a:off x="352425" y="1352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1</xdr:col>
      <xdr:colOff>123825</xdr:colOff>
      <xdr:row>5</xdr:row>
      <xdr:rowOff>9525</xdr:rowOff>
    </xdr:from>
    <xdr:ext cx="95250" cy="200025"/>
    <xdr:sp>
      <xdr:nvSpPr>
        <xdr:cNvPr id="89" name="Text Box 124"/>
        <xdr:cNvSpPr txBox="1">
          <a:spLocks noChangeArrowheads="1"/>
        </xdr:cNvSpPr>
      </xdr:nvSpPr>
      <xdr:spPr>
        <a:xfrm>
          <a:off x="733425" y="819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0</xdr:col>
      <xdr:colOff>295275</xdr:colOff>
      <xdr:row>4</xdr:row>
      <xdr:rowOff>104775</xdr:rowOff>
    </xdr:from>
    <xdr:ext cx="95250" cy="190500"/>
    <xdr:sp>
      <xdr:nvSpPr>
        <xdr:cNvPr id="90" name="Text Box 125"/>
        <xdr:cNvSpPr txBox="1">
          <a:spLocks noChangeArrowheads="1"/>
        </xdr:cNvSpPr>
      </xdr:nvSpPr>
      <xdr:spPr>
        <a:xfrm>
          <a:off x="295275" y="752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9</xdr:col>
      <xdr:colOff>161925</xdr:colOff>
      <xdr:row>52</xdr:row>
      <xdr:rowOff>66675</xdr:rowOff>
    </xdr:from>
    <xdr:ext cx="142875" cy="190500"/>
    <xdr:sp>
      <xdr:nvSpPr>
        <xdr:cNvPr id="91" name="Text Box 127"/>
        <xdr:cNvSpPr txBox="1">
          <a:spLocks noChangeArrowheads="1"/>
        </xdr:cNvSpPr>
      </xdr:nvSpPr>
      <xdr:spPr>
        <a:xfrm>
          <a:off x="5324475" y="80581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-1</a:t>
          </a:r>
        </a:p>
      </xdr:txBody>
    </xdr:sp>
    <xdr:clientData/>
  </xdr:oneCellAnchor>
  <xdr:twoCellAnchor>
    <xdr:from>
      <xdr:col>2</xdr:col>
      <xdr:colOff>295275</xdr:colOff>
      <xdr:row>43</xdr:row>
      <xdr:rowOff>171450</xdr:rowOff>
    </xdr:from>
    <xdr:to>
      <xdr:col>2</xdr:col>
      <xdr:colOff>381000</xdr:colOff>
      <xdr:row>43</xdr:row>
      <xdr:rowOff>171450</xdr:rowOff>
    </xdr:to>
    <xdr:sp>
      <xdr:nvSpPr>
        <xdr:cNvPr id="92" name="Line 130"/>
        <xdr:cNvSpPr>
          <a:spLocks/>
        </xdr:cNvSpPr>
      </xdr:nvSpPr>
      <xdr:spPr>
        <a:xfrm flipV="1">
          <a:off x="1514475" y="6591300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43</xdr:row>
      <xdr:rowOff>38100</xdr:rowOff>
    </xdr:from>
    <xdr:to>
      <xdr:col>5</xdr:col>
      <xdr:colOff>304800</xdr:colOff>
      <xdr:row>43</xdr:row>
      <xdr:rowOff>38100</xdr:rowOff>
    </xdr:to>
    <xdr:sp>
      <xdr:nvSpPr>
        <xdr:cNvPr id="93" name="Line 131"/>
        <xdr:cNvSpPr>
          <a:spLocks/>
        </xdr:cNvSpPr>
      </xdr:nvSpPr>
      <xdr:spPr>
        <a:xfrm flipV="1">
          <a:off x="3371850" y="6457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42</xdr:row>
      <xdr:rowOff>152400</xdr:rowOff>
    </xdr:from>
    <xdr:to>
      <xdr:col>1</xdr:col>
      <xdr:colOff>476250</xdr:colOff>
      <xdr:row>42</xdr:row>
      <xdr:rowOff>152400</xdr:rowOff>
    </xdr:to>
    <xdr:sp>
      <xdr:nvSpPr>
        <xdr:cNvPr id="94" name="Line 132"/>
        <xdr:cNvSpPr>
          <a:spLocks/>
        </xdr:cNvSpPr>
      </xdr:nvSpPr>
      <xdr:spPr>
        <a:xfrm flipV="1">
          <a:off x="1000125" y="63722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43</xdr:row>
      <xdr:rowOff>171450</xdr:rowOff>
    </xdr:from>
    <xdr:to>
      <xdr:col>1</xdr:col>
      <xdr:colOff>476250</xdr:colOff>
      <xdr:row>43</xdr:row>
      <xdr:rowOff>171450</xdr:rowOff>
    </xdr:to>
    <xdr:sp>
      <xdr:nvSpPr>
        <xdr:cNvPr id="95" name="Line 133"/>
        <xdr:cNvSpPr>
          <a:spLocks/>
        </xdr:cNvSpPr>
      </xdr:nvSpPr>
      <xdr:spPr>
        <a:xfrm flipV="1">
          <a:off x="1000125" y="6591300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43</xdr:row>
      <xdr:rowOff>171450</xdr:rowOff>
    </xdr:from>
    <xdr:to>
      <xdr:col>4</xdr:col>
      <xdr:colOff>476250</xdr:colOff>
      <xdr:row>43</xdr:row>
      <xdr:rowOff>171450</xdr:rowOff>
    </xdr:to>
    <xdr:sp>
      <xdr:nvSpPr>
        <xdr:cNvPr id="96" name="Line 134"/>
        <xdr:cNvSpPr>
          <a:spLocks/>
        </xdr:cNvSpPr>
      </xdr:nvSpPr>
      <xdr:spPr>
        <a:xfrm flipV="1">
          <a:off x="2828925" y="6591300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42</xdr:row>
      <xdr:rowOff>114300</xdr:rowOff>
    </xdr:from>
    <xdr:to>
      <xdr:col>2</xdr:col>
      <xdr:colOff>400050</xdr:colOff>
      <xdr:row>42</xdr:row>
      <xdr:rowOff>114300</xdr:rowOff>
    </xdr:to>
    <xdr:sp>
      <xdr:nvSpPr>
        <xdr:cNvPr id="97" name="Line 135"/>
        <xdr:cNvSpPr>
          <a:spLocks/>
        </xdr:cNvSpPr>
      </xdr:nvSpPr>
      <xdr:spPr>
        <a:xfrm flipV="1">
          <a:off x="1533525" y="63341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42</xdr:row>
      <xdr:rowOff>19050</xdr:rowOff>
    </xdr:from>
    <xdr:to>
      <xdr:col>5</xdr:col>
      <xdr:colOff>304800</xdr:colOff>
      <xdr:row>42</xdr:row>
      <xdr:rowOff>19050</xdr:rowOff>
    </xdr:to>
    <xdr:sp>
      <xdr:nvSpPr>
        <xdr:cNvPr id="98" name="Line 136"/>
        <xdr:cNvSpPr>
          <a:spLocks/>
        </xdr:cNvSpPr>
      </xdr:nvSpPr>
      <xdr:spPr>
        <a:xfrm flipV="1">
          <a:off x="3362325" y="6238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42</xdr:row>
      <xdr:rowOff>152400</xdr:rowOff>
    </xdr:from>
    <xdr:to>
      <xdr:col>4</xdr:col>
      <xdr:colOff>504825</xdr:colOff>
      <xdr:row>42</xdr:row>
      <xdr:rowOff>152400</xdr:rowOff>
    </xdr:to>
    <xdr:sp>
      <xdr:nvSpPr>
        <xdr:cNvPr id="99" name="Line 137"/>
        <xdr:cNvSpPr>
          <a:spLocks/>
        </xdr:cNvSpPr>
      </xdr:nvSpPr>
      <xdr:spPr>
        <a:xfrm flipV="1">
          <a:off x="2857500" y="6372225"/>
          <a:ext cx="85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0</xdr:col>
      <xdr:colOff>390525</xdr:colOff>
      <xdr:row>47</xdr:row>
      <xdr:rowOff>0</xdr:rowOff>
    </xdr:to>
    <xdr:sp>
      <xdr:nvSpPr>
        <xdr:cNvPr id="100" name="Line 138"/>
        <xdr:cNvSpPr>
          <a:spLocks/>
        </xdr:cNvSpPr>
      </xdr:nvSpPr>
      <xdr:spPr>
        <a:xfrm>
          <a:off x="19050" y="7181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361950</xdr:colOff>
      <xdr:row>46</xdr:row>
      <xdr:rowOff>76200</xdr:rowOff>
    </xdr:from>
    <xdr:ext cx="104775" cy="200025"/>
    <xdr:sp>
      <xdr:nvSpPr>
        <xdr:cNvPr id="101" name="Text Box 139"/>
        <xdr:cNvSpPr txBox="1">
          <a:spLocks noChangeArrowheads="1"/>
        </xdr:cNvSpPr>
      </xdr:nvSpPr>
      <xdr:spPr>
        <a:xfrm>
          <a:off x="2190750" y="7096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3</xdr:col>
      <xdr:colOff>114300</xdr:colOff>
      <xdr:row>47</xdr:row>
      <xdr:rowOff>0</xdr:rowOff>
    </xdr:from>
    <xdr:ext cx="85725" cy="200025"/>
    <xdr:sp>
      <xdr:nvSpPr>
        <xdr:cNvPr id="102" name="Text Box 140"/>
        <xdr:cNvSpPr txBox="1">
          <a:spLocks noChangeArrowheads="1"/>
        </xdr:cNvSpPr>
      </xdr:nvSpPr>
      <xdr:spPr>
        <a:xfrm>
          <a:off x="1943100" y="7181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0</xdr:col>
      <xdr:colOff>438150</xdr:colOff>
      <xdr:row>46</xdr:row>
      <xdr:rowOff>76200</xdr:rowOff>
    </xdr:from>
    <xdr:ext cx="466725" cy="200025"/>
    <xdr:sp>
      <xdr:nvSpPr>
        <xdr:cNvPr id="103" name="Text Box 141"/>
        <xdr:cNvSpPr txBox="1">
          <a:spLocks noChangeArrowheads="1"/>
        </xdr:cNvSpPr>
      </xdr:nvSpPr>
      <xdr:spPr>
        <a:xfrm>
          <a:off x="438150" y="7096125"/>
          <a:ext cx="466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tan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</a:t>
          </a:r>
        </a:p>
      </xdr:txBody>
    </xdr:sp>
    <xdr:clientData/>
  </xdr:oneCellAnchor>
  <xdr:oneCellAnchor>
    <xdr:from>
      <xdr:col>0</xdr:col>
      <xdr:colOff>171450</xdr:colOff>
      <xdr:row>49</xdr:row>
      <xdr:rowOff>0</xdr:rowOff>
    </xdr:from>
    <xdr:ext cx="95250" cy="200025"/>
    <xdr:sp>
      <xdr:nvSpPr>
        <xdr:cNvPr id="104" name="Text Box 142"/>
        <xdr:cNvSpPr txBox="1">
          <a:spLocks noChangeArrowheads="1"/>
        </xdr:cNvSpPr>
      </xdr:nvSpPr>
      <xdr:spPr>
        <a:xfrm>
          <a:off x="171450" y="7534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114300</xdr:colOff>
      <xdr:row>49</xdr:row>
      <xdr:rowOff>0</xdr:rowOff>
    </xdr:from>
    <xdr:ext cx="95250" cy="200025"/>
    <xdr:sp>
      <xdr:nvSpPr>
        <xdr:cNvPr id="105" name="Text Box 143"/>
        <xdr:cNvSpPr txBox="1">
          <a:spLocks noChangeArrowheads="1"/>
        </xdr:cNvSpPr>
      </xdr:nvSpPr>
      <xdr:spPr>
        <a:xfrm>
          <a:off x="723900" y="7534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2</xdr:col>
      <xdr:colOff>114300</xdr:colOff>
      <xdr:row>49</xdr:row>
      <xdr:rowOff>95250</xdr:rowOff>
    </xdr:from>
    <xdr:to>
      <xdr:col>2</xdr:col>
      <xdr:colOff>409575</xdr:colOff>
      <xdr:row>49</xdr:row>
      <xdr:rowOff>95250</xdr:rowOff>
    </xdr:to>
    <xdr:sp>
      <xdr:nvSpPr>
        <xdr:cNvPr id="106" name="Line 144"/>
        <xdr:cNvSpPr>
          <a:spLocks/>
        </xdr:cNvSpPr>
      </xdr:nvSpPr>
      <xdr:spPr>
        <a:xfrm>
          <a:off x="1333500" y="7629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171450</xdr:colOff>
      <xdr:row>49</xdr:row>
      <xdr:rowOff>0</xdr:rowOff>
    </xdr:from>
    <xdr:ext cx="95250" cy="200025"/>
    <xdr:sp>
      <xdr:nvSpPr>
        <xdr:cNvPr id="107" name="Text Box 145"/>
        <xdr:cNvSpPr txBox="1">
          <a:spLocks noChangeArrowheads="1"/>
        </xdr:cNvSpPr>
      </xdr:nvSpPr>
      <xdr:spPr>
        <a:xfrm>
          <a:off x="2000250" y="7534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257175</xdr:colOff>
      <xdr:row>49</xdr:row>
      <xdr:rowOff>0</xdr:rowOff>
    </xdr:from>
    <xdr:ext cx="95250" cy="200025"/>
    <xdr:sp>
      <xdr:nvSpPr>
        <xdr:cNvPr id="108" name="Text Box 146"/>
        <xdr:cNvSpPr txBox="1">
          <a:spLocks noChangeArrowheads="1"/>
        </xdr:cNvSpPr>
      </xdr:nvSpPr>
      <xdr:spPr>
        <a:xfrm>
          <a:off x="2695575" y="7534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6</xdr:col>
      <xdr:colOff>209550</xdr:colOff>
      <xdr:row>49</xdr:row>
      <xdr:rowOff>0</xdr:rowOff>
    </xdr:from>
    <xdr:ext cx="95250" cy="200025"/>
    <xdr:sp>
      <xdr:nvSpPr>
        <xdr:cNvPr id="109" name="Text Box 147"/>
        <xdr:cNvSpPr txBox="1">
          <a:spLocks noChangeArrowheads="1"/>
        </xdr:cNvSpPr>
      </xdr:nvSpPr>
      <xdr:spPr>
        <a:xfrm>
          <a:off x="3609975" y="7534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7</xdr:col>
      <xdr:colOff>219075</xdr:colOff>
      <xdr:row>49</xdr:row>
      <xdr:rowOff>0</xdr:rowOff>
    </xdr:from>
    <xdr:ext cx="95250" cy="200025"/>
    <xdr:sp>
      <xdr:nvSpPr>
        <xdr:cNvPr id="110" name="Text Box 148"/>
        <xdr:cNvSpPr txBox="1">
          <a:spLocks noChangeArrowheads="1"/>
        </xdr:cNvSpPr>
      </xdr:nvSpPr>
      <xdr:spPr>
        <a:xfrm>
          <a:off x="4229100" y="7534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8</xdr:col>
      <xdr:colOff>104775</xdr:colOff>
      <xdr:row>40</xdr:row>
      <xdr:rowOff>0</xdr:rowOff>
    </xdr:from>
    <xdr:ext cx="76200" cy="200025"/>
    <xdr:sp fLocksText="0">
      <xdr:nvSpPr>
        <xdr:cNvPr id="111" name="Text Box 149"/>
        <xdr:cNvSpPr txBox="1">
          <a:spLocks noChangeArrowheads="1"/>
        </xdr:cNvSpPr>
      </xdr:nvSpPr>
      <xdr:spPr>
        <a:xfrm>
          <a:off x="4724400" y="597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266700</xdr:colOff>
      <xdr:row>37</xdr:row>
      <xdr:rowOff>66675</xdr:rowOff>
    </xdr:from>
    <xdr:ext cx="95250" cy="200025"/>
    <xdr:sp>
      <xdr:nvSpPr>
        <xdr:cNvPr id="112" name="Text Box 150"/>
        <xdr:cNvSpPr txBox="1">
          <a:spLocks noChangeArrowheads="1"/>
        </xdr:cNvSpPr>
      </xdr:nvSpPr>
      <xdr:spPr>
        <a:xfrm>
          <a:off x="4886325" y="5581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twoCellAnchor>
    <xdr:from>
      <xdr:col>7</xdr:col>
      <xdr:colOff>371475</xdr:colOff>
      <xdr:row>55</xdr:row>
      <xdr:rowOff>95250</xdr:rowOff>
    </xdr:from>
    <xdr:to>
      <xdr:col>7</xdr:col>
      <xdr:colOff>552450</xdr:colOff>
      <xdr:row>55</xdr:row>
      <xdr:rowOff>95250</xdr:rowOff>
    </xdr:to>
    <xdr:sp>
      <xdr:nvSpPr>
        <xdr:cNvPr id="113" name="Line 152"/>
        <xdr:cNvSpPr>
          <a:spLocks/>
        </xdr:cNvSpPr>
      </xdr:nvSpPr>
      <xdr:spPr>
        <a:xfrm>
          <a:off x="4381500" y="85725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276225</xdr:colOff>
      <xdr:row>52</xdr:row>
      <xdr:rowOff>95250</xdr:rowOff>
    </xdr:from>
    <xdr:ext cx="95250" cy="190500"/>
    <xdr:sp>
      <xdr:nvSpPr>
        <xdr:cNvPr id="114" name="Text Box 153"/>
        <xdr:cNvSpPr txBox="1">
          <a:spLocks noChangeArrowheads="1"/>
        </xdr:cNvSpPr>
      </xdr:nvSpPr>
      <xdr:spPr>
        <a:xfrm>
          <a:off x="2105025" y="8086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oneCellAnchor>
  <xdr:oneCellAnchor>
    <xdr:from>
      <xdr:col>2</xdr:col>
      <xdr:colOff>238125</xdr:colOff>
      <xdr:row>23</xdr:row>
      <xdr:rowOff>19050</xdr:rowOff>
    </xdr:from>
    <xdr:ext cx="638175" cy="352425"/>
    <xdr:sp>
      <xdr:nvSpPr>
        <xdr:cNvPr id="115" name="Text Box 154"/>
        <xdr:cNvSpPr txBox="1">
          <a:spLocks noChangeArrowheads="1"/>
        </xdr:cNvSpPr>
      </xdr:nvSpPr>
      <xdr:spPr>
        <a:xfrm>
          <a:off x="1457325" y="3590925"/>
          <a:ext cx="6381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Waarde bij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die hoek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twoCellAnchor>
    <xdr:from>
      <xdr:col>3</xdr:col>
      <xdr:colOff>352425</xdr:colOff>
      <xdr:row>24</xdr:row>
      <xdr:rowOff>85725</xdr:rowOff>
    </xdr:from>
    <xdr:to>
      <xdr:col>3</xdr:col>
      <xdr:colOff>542925</xdr:colOff>
      <xdr:row>24</xdr:row>
      <xdr:rowOff>85725</xdr:rowOff>
    </xdr:to>
    <xdr:sp>
      <xdr:nvSpPr>
        <xdr:cNvPr id="116" name="Line 155"/>
        <xdr:cNvSpPr>
          <a:spLocks/>
        </xdr:cNvSpPr>
      </xdr:nvSpPr>
      <xdr:spPr>
        <a:xfrm>
          <a:off x="2181225" y="37242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485775</xdr:colOff>
      <xdr:row>24</xdr:row>
      <xdr:rowOff>76200</xdr:rowOff>
    </xdr:from>
    <xdr:to>
      <xdr:col>2</xdr:col>
      <xdr:colOff>95250</xdr:colOff>
      <xdr:row>24</xdr:row>
      <xdr:rowOff>76200</xdr:rowOff>
    </xdr:to>
    <xdr:sp>
      <xdr:nvSpPr>
        <xdr:cNvPr id="117" name="Line 156"/>
        <xdr:cNvSpPr>
          <a:spLocks/>
        </xdr:cNvSpPr>
      </xdr:nvSpPr>
      <xdr:spPr>
        <a:xfrm flipH="1">
          <a:off x="1095375" y="37147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25</xdr:row>
      <xdr:rowOff>142875</xdr:rowOff>
    </xdr:from>
    <xdr:to>
      <xdr:col>2</xdr:col>
      <xdr:colOff>390525</xdr:colOff>
      <xdr:row>27</xdr:row>
      <xdr:rowOff>47625</xdr:rowOff>
    </xdr:to>
    <xdr:sp>
      <xdr:nvSpPr>
        <xdr:cNvPr id="118" name="Line 157"/>
        <xdr:cNvSpPr>
          <a:spLocks/>
        </xdr:cNvSpPr>
      </xdr:nvSpPr>
      <xdr:spPr>
        <a:xfrm flipH="1">
          <a:off x="1457325" y="3943350"/>
          <a:ext cx="152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142875</xdr:rowOff>
    </xdr:from>
    <xdr:to>
      <xdr:col>3</xdr:col>
      <xdr:colOff>142875</xdr:colOff>
      <xdr:row>27</xdr:row>
      <xdr:rowOff>57150</xdr:rowOff>
    </xdr:to>
    <xdr:sp>
      <xdr:nvSpPr>
        <xdr:cNvPr id="119" name="Line 158"/>
        <xdr:cNvSpPr>
          <a:spLocks/>
        </xdr:cNvSpPr>
      </xdr:nvSpPr>
      <xdr:spPr>
        <a:xfrm>
          <a:off x="1838325" y="3943350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342900</xdr:colOff>
      <xdr:row>22</xdr:row>
      <xdr:rowOff>76200</xdr:rowOff>
    </xdr:from>
    <xdr:ext cx="781050" cy="361950"/>
    <xdr:sp>
      <xdr:nvSpPr>
        <xdr:cNvPr id="120" name="Text Box 159"/>
        <xdr:cNvSpPr txBox="1">
          <a:spLocks noChangeArrowheads="1"/>
        </xdr:cNvSpPr>
      </xdr:nvSpPr>
      <xdr:spPr>
        <a:xfrm>
          <a:off x="3390900" y="34861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bij 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90˚ naar 
</a:t>
          </a:r>
          <a:r>
            <a:rPr lang="en-US" cap="none" sz="10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+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oneindig</a:t>
          </a:r>
        </a:p>
      </xdr:txBody>
    </xdr:sp>
    <xdr:clientData/>
  </xdr:oneCellAnchor>
  <xdr:oneCellAnchor>
    <xdr:from>
      <xdr:col>9</xdr:col>
      <xdr:colOff>104775</xdr:colOff>
      <xdr:row>6</xdr:row>
      <xdr:rowOff>28575</xdr:rowOff>
    </xdr:from>
    <xdr:ext cx="95250" cy="200025"/>
    <xdr:sp>
      <xdr:nvSpPr>
        <xdr:cNvPr id="121" name="Text Box 162"/>
        <xdr:cNvSpPr txBox="1">
          <a:spLocks noChangeArrowheads="1"/>
        </xdr:cNvSpPr>
      </xdr:nvSpPr>
      <xdr:spPr>
        <a:xfrm>
          <a:off x="5267325" y="1028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4</xdr:col>
      <xdr:colOff>190500</xdr:colOff>
      <xdr:row>2</xdr:row>
      <xdr:rowOff>0</xdr:rowOff>
    </xdr:from>
    <xdr:to>
      <xdr:col>5</xdr:col>
      <xdr:colOff>0</xdr:colOff>
      <xdr:row>3</xdr:row>
      <xdr:rowOff>0</xdr:rowOff>
    </xdr:to>
    <xdr:sp>
      <xdr:nvSpPr>
        <xdr:cNvPr id="122" name="Rectangle 163"/>
        <xdr:cNvSpPr>
          <a:spLocks/>
        </xdr:cNvSpPr>
      </xdr:nvSpPr>
      <xdr:spPr>
        <a:xfrm>
          <a:off x="2628900" y="323850"/>
          <a:ext cx="4191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23" name="Rectangle 164"/>
        <xdr:cNvSpPr>
          <a:spLocks/>
        </xdr:cNvSpPr>
      </xdr:nvSpPr>
      <xdr:spPr>
        <a:xfrm>
          <a:off x="2628900" y="647700"/>
          <a:ext cx="4191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24" name="Rectangle 165"/>
        <xdr:cNvSpPr>
          <a:spLocks/>
        </xdr:cNvSpPr>
      </xdr:nvSpPr>
      <xdr:spPr>
        <a:xfrm>
          <a:off x="2628900" y="485775"/>
          <a:ext cx="4191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0.1655</cdr:x>
      <cdr:y>0.44975</cdr:y>
    </cdr:from>
    <cdr:to>
      <cdr:x>0.20825</cdr:x>
      <cdr:y>0.44975</cdr:y>
    </cdr:to>
    <cdr:sp>
      <cdr:nvSpPr>
        <cdr:cNvPr id="1" name="Line 1025"/>
        <cdr:cNvSpPr>
          <a:spLocks/>
        </cdr:cNvSpPr>
      </cdr:nvSpPr>
      <cdr:spPr>
        <a:xfrm>
          <a:off x="876300" y="21907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9525</xdr:rowOff>
    </xdr:from>
    <xdr:to>
      <xdr:col>4</xdr:col>
      <xdr:colOff>552450</xdr:colOff>
      <xdr:row>21</xdr:row>
      <xdr:rowOff>142875</xdr:rowOff>
    </xdr:to>
    <xdr:sp>
      <xdr:nvSpPr>
        <xdr:cNvPr id="1" name="Oval 1"/>
        <xdr:cNvSpPr>
          <a:spLocks/>
        </xdr:cNvSpPr>
      </xdr:nvSpPr>
      <xdr:spPr>
        <a:xfrm>
          <a:off x="495300" y="1143000"/>
          <a:ext cx="2333625" cy="2400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9</xdr:row>
      <xdr:rowOff>85725</xdr:rowOff>
    </xdr:from>
    <xdr:to>
      <xdr:col>4</xdr:col>
      <xdr:colOff>180975</xdr:colOff>
      <xdr:row>19</xdr:row>
      <xdr:rowOff>76200</xdr:rowOff>
    </xdr:to>
    <xdr:sp>
      <xdr:nvSpPr>
        <xdr:cNvPr id="2" name="Oval 2"/>
        <xdr:cNvSpPr>
          <a:spLocks/>
        </xdr:cNvSpPr>
      </xdr:nvSpPr>
      <xdr:spPr>
        <a:xfrm>
          <a:off x="876300" y="1543050"/>
          <a:ext cx="1581150" cy="1609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23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666875" y="809625"/>
          <a:ext cx="0" cy="3057525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19</xdr:row>
      <xdr:rowOff>133350</xdr:rowOff>
    </xdr:from>
    <xdr:to>
      <xdr:col>5</xdr:col>
      <xdr:colOff>314325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400050" y="3209925"/>
          <a:ext cx="28003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14</xdr:row>
      <xdr:rowOff>0</xdr:rowOff>
    </xdr:from>
    <xdr:to>
      <xdr:col>5</xdr:col>
      <xdr:colOff>590550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333375" y="226695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14</xdr:row>
      <xdr:rowOff>0</xdr:rowOff>
    </xdr:from>
    <xdr:to>
      <xdr:col>0</xdr:col>
      <xdr:colOff>447675</xdr:colOff>
      <xdr:row>19</xdr:row>
      <xdr:rowOff>114300</xdr:rowOff>
    </xdr:to>
    <xdr:sp>
      <xdr:nvSpPr>
        <xdr:cNvPr id="6" name="Line 6"/>
        <xdr:cNvSpPr>
          <a:spLocks/>
        </xdr:cNvSpPr>
      </xdr:nvSpPr>
      <xdr:spPr>
        <a:xfrm>
          <a:off x="447675" y="2266950"/>
          <a:ext cx="0" cy="923925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11</xdr:row>
      <xdr:rowOff>47625</xdr:rowOff>
    </xdr:from>
    <xdr:to>
      <xdr:col>5</xdr:col>
      <xdr:colOff>76200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657350" y="1828800"/>
          <a:ext cx="13049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6</xdr:row>
      <xdr:rowOff>0</xdr:rowOff>
    </xdr:from>
    <xdr:to>
      <xdr:col>4</xdr:col>
      <xdr:colOff>523875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657350" y="971550"/>
          <a:ext cx="11430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9</xdr:row>
      <xdr:rowOff>38100</xdr:rowOff>
    </xdr:from>
    <xdr:to>
      <xdr:col>4</xdr:col>
      <xdr:colOff>523875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657350" y="1495425"/>
          <a:ext cx="11430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0</xdr:rowOff>
    </xdr:from>
    <xdr:to>
      <xdr:col>4</xdr:col>
      <xdr:colOff>457200</xdr:colOff>
      <xdr:row>9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2600325" y="1295400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95250</xdr:rowOff>
    </xdr:from>
    <xdr:to>
      <xdr:col>5</xdr:col>
      <xdr:colOff>142875</xdr:colOff>
      <xdr:row>13</xdr:row>
      <xdr:rowOff>123825</xdr:rowOff>
    </xdr:to>
    <xdr:sp>
      <xdr:nvSpPr>
        <xdr:cNvPr id="11" name="Line 11"/>
        <xdr:cNvSpPr>
          <a:spLocks/>
        </xdr:cNvSpPr>
      </xdr:nvSpPr>
      <xdr:spPr>
        <a:xfrm flipH="1" flipV="1">
          <a:off x="2933700" y="1876425"/>
          <a:ext cx="952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6</xdr:row>
      <xdr:rowOff>66675</xdr:rowOff>
    </xdr:from>
    <xdr:to>
      <xdr:col>5</xdr:col>
      <xdr:colOff>466725</xdr:colOff>
      <xdr:row>13</xdr:row>
      <xdr:rowOff>85725</xdr:rowOff>
    </xdr:to>
    <xdr:sp>
      <xdr:nvSpPr>
        <xdr:cNvPr id="12" name="Line 12"/>
        <xdr:cNvSpPr>
          <a:spLocks/>
        </xdr:cNvSpPr>
      </xdr:nvSpPr>
      <xdr:spPr>
        <a:xfrm flipH="1" flipV="1">
          <a:off x="2819400" y="1038225"/>
          <a:ext cx="5334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76200</xdr:rowOff>
    </xdr:from>
    <xdr:to>
      <xdr:col>4</xdr:col>
      <xdr:colOff>114300</xdr:colOff>
      <xdr:row>13</xdr:row>
      <xdr:rowOff>152400</xdr:rowOff>
    </xdr:to>
    <xdr:sp>
      <xdr:nvSpPr>
        <xdr:cNvPr id="13" name="Line 13"/>
        <xdr:cNvSpPr>
          <a:spLocks/>
        </xdr:cNvSpPr>
      </xdr:nvSpPr>
      <xdr:spPr>
        <a:xfrm flipV="1">
          <a:off x="1666875" y="2019300"/>
          <a:ext cx="723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123825</xdr:rowOff>
    </xdr:from>
    <xdr:to>
      <xdr:col>4</xdr:col>
      <xdr:colOff>476250</xdr:colOff>
      <xdr:row>13</xdr:row>
      <xdr:rowOff>152400</xdr:rowOff>
    </xdr:to>
    <xdr:sp>
      <xdr:nvSpPr>
        <xdr:cNvPr id="14" name="Line 14"/>
        <xdr:cNvSpPr>
          <a:spLocks/>
        </xdr:cNvSpPr>
      </xdr:nvSpPr>
      <xdr:spPr>
        <a:xfrm flipV="1">
          <a:off x="1666875" y="1905000"/>
          <a:ext cx="10858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447675</xdr:colOff>
      <xdr:row>12</xdr:row>
      <xdr:rowOff>114300</xdr:rowOff>
    </xdr:from>
    <xdr:ext cx="266700" cy="190500"/>
    <xdr:sp>
      <xdr:nvSpPr>
        <xdr:cNvPr id="15" name="Text Box 15"/>
        <xdr:cNvSpPr txBox="1">
          <a:spLocks noChangeArrowheads="1"/>
        </xdr:cNvSpPr>
      </xdr:nvSpPr>
      <xdr:spPr>
        <a:xfrm>
          <a:off x="2114550" y="205740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r=1</a:t>
          </a:r>
        </a:p>
      </xdr:txBody>
    </xdr:sp>
    <xdr:clientData/>
  </xdr:oneCellAnchor>
  <xdr:oneCellAnchor>
    <xdr:from>
      <xdr:col>4</xdr:col>
      <xdr:colOff>85725</xdr:colOff>
      <xdr:row>11</xdr:row>
      <xdr:rowOff>38100</xdr:rowOff>
    </xdr:from>
    <xdr:ext cx="285750" cy="190500"/>
    <xdr:sp>
      <xdr:nvSpPr>
        <xdr:cNvPr id="16" name="Text Box 16"/>
        <xdr:cNvSpPr txBox="1">
          <a:spLocks noChangeArrowheads="1"/>
        </xdr:cNvSpPr>
      </xdr:nvSpPr>
      <xdr:spPr>
        <a:xfrm>
          <a:off x="2362200" y="181927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r=b</a:t>
          </a:r>
        </a:p>
      </xdr:txBody>
    </xdr:sp>
    <xdr:clientData/>
  </xdr:oneCellAnchor>
  <xdr:oneCellAnchor>
    <xdr:from>
      <xdr:col>5</xdr:col>
      <xdr:colOff>133350</xdr:colOff>
      <xdr:row>12</xdr:row>
      <xdr:rowOff>133350</xdr:rowOff>
    </xdr:from>
    <xdr:ext cx="133350" cy="190500"/>
    <xdr:sp>
      <xdr:nvSpPr>
        <xdr:cNvPr id="17" name="Text Box 17"/>
        <xdr:cNvSpPr txBox="1">
          <a:spLocks noChangeArrowheads="1"/>
        </xdr:cNvSpPr>
      </xdr:nvSpPr>
      <xdr:spPr>
        <a:xfrm>
          <a:off x="3019425" y="2076450"/>
          <a:ext cx="133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oneCellAnchor>
  <xdr:oneCellAnchor>
    <xdr:from>
      <xdr:col>1</xdr:col>
      <xdr:colOff>0</xdr:colOff>
      <xdr:row>17</xdr:row>
      <xdr:rowOff>66675</xdr:rowOff>
    </xdr:from>
    <xdr:ext cx="142875" cy="190500"/>
    <xdr:sp>
      <xdr:nvSpPr>
        <xdr:cNvPr id="18" name="Text Box 18"/>
        <xdr:cNvSpPr txBox="1">
          <a:spLocks noChangeArrowheads="1"/>
        </xdr:cNvSpPr>
      </xdr:nvSpPr>
      <xdr:spPr>
        <a:xfrm>
          <a:off x="447675" y="28194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5</xdr:col>
      <xdr:colOff>133350</xdr:colOff>
      <xdr:row>8</xdr:row>
      <xdr:rowOff>28575</xdr:rowOff>
    </xdr:from>
    <xdr:ext cx="209550" cy="190500"/>
    <xdr:sp>
      <xdr:nvSpPr>
        <xdr:cNvPr id="19" name="Text Box 20"/>
        <xdr:cNvSpPr txBox="1">
          <a:spLocks noChangeArrowheads="1"/>
        </xdr:cNvSpPr>
      </xdr:nvSpPr>
      <xdr:spPr>
        <a:xfrm>
          <a:off x="3019425" y="1323975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cx</a:t>
          </a:r>
        </a:p>
      </xdr:txBody>
    </xdr:sp>
    <xdr:clientData/>
  </xdr:oneCellAnchor>
  <xdr:oneCellAnchor>
    <xdr:from>
      <xdr:col>4</xdr:col>
      <xdr:colOff>361950</xdr:colOff>
      <xdr:row>7</xdr:row>
      <xdr:rowOff>85725</xdr:rowOff>
    </xdr:from>
    <xdr:ext cx="219075" cy="190500"/>
    <xdr:sp>
      <xdr:nvSpPr>
        <xdr:cNvPr id="20" name="Text Box 21"/>
        <xdr:cNvSpPr txBox="1">
          <a:spLocks noChangeArrowheads="1"/>
        </xdr:cNvSpPr>
      </xdr:nvSpPr>
      <xdr:spPr>
        <a:xfrm>
          <a:off x="2638425" y="12192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cd</a:t>
          </a:r>
        </a:p>
      </xdr:txBody>
    </xdr:sp>
    <xdr:clientData/>
  </xdr:oneCellAnchor>
  <xdr:twoCellAnchor>
    <xdr:from>
      <xdr:col>6</xdr:col>
      <xdr:colOff>238125</xdr:colOff>
      <xdr:row>0</xdr:row>
      <xdr:rowOff>0</xdr:rowOff>
    </xdr:from>
    <xdr:to>
      <xdr:col>15</xdr:col>
      <xdr:colOff>85725</xdr:colOff>
      <xdr:row>30</xdr:row>
      <xdr:rowOff>19050</xdr:rowOff>
    </xdr:to>
    <xdr:graphicFrame>
      <xdr:nvGraphicFramePr>
        <xdr:cNvPr id="21" name="Chart 27"/>
        <xdr:cNvGraphicFramePr/>
      </xdr:nvGraphicFramePr>
      <xdr:xfrm>
        <a:off x="3733800" y="0"/>
        <a:ext cx="53340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7</xdr:row>
      <xdr:rowOff>0</xdr:rowOff>
    </xdr:from>
    <xdr:to>
      <xdr:col>8</xdr:col>
      <xdr:colOff>419100</xdr:colOff>
      <xdr:row>7</xdr:row>
      <xdr:rowOff>28575</xdr:rowOff>
    </xdr:to>
    <xdr:sp>
      <xdr:nvSpPr>
        <xdr:cNvPr id="22" name="Line 29"/>
        <xdr:cNvSpPr>
          <a:spLocks/>
        </xdr:cNvSpPr>
      </xdr:nvSpPr>
      <xdr:spPr>
        <a:xfrm>
          <a:off x="1647825" y="1133475"/>
          <a:ext cx="3486150" cy="28575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85725</xdr:rowOff>
    </xdr:from>
    <xdr:to>
      <xdr:col>7</xdr:col>
      <xdr:colOff>590550</xdr:colOff>
      <xdr:row>12</xdr:row>
      <xdr:rowOff>95250</xdr:rowOff>
    </xdr:to>
    <xdr:sp>
      <xdr:nvSpPr>
        <xdr:cNvPr id="23" name="Line 31"/>
        <xdr:cNvSpPr>
          <a:spLocks/>
        </xdr:cNvSpPr>
      </xdr:nvSpPr>
      <xdr:spPr>
        <a:xfrm>
          <a:off x="2400300" y="2028825"/>
          <a:ext cx="2295525" cy="95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11</xdr:row>
      <xdr:rowOff>114300</xdr:rowOff>
    </xdr:from>
    <xdr:to>
      <xdr:col>7</xdr:col>
      <xdr:colOff>581025</xdr:colOff>
      <xdr:row>11</xdr:row>
      <xdr:rowOff>114300</xdr:rowOff>
    </xdr:to>
    <xdr:sp>
      <xdr:nvSpPr>
        <xdr:cNvPr id="24" name="Line 32"/>
        <xdr:cNvSpPr>
          <a:spLocks/>
        </xdr:cNvSpPr>
      </xdr:nvSpPr>
      <xdr:spPr>
        <a:xfrm>
          <a:off x="2752725" y="1895475"/>
          <a:ext cx="193357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10</xdr:row>
      <xdr:rowOff>76200</xdr:rowOff>
    </xdr:from>
    <xdr:to>
      <xdr:col>8</xdr:col>
      <xdr:colOff>85725</xdr:colOff>
      <xdr:row>10</xdr:row>
      <xdr:rowOff>85725</xdr:rowOff>
    </xdr:to>
    <xdr:sp>
      <xdr:nvSpPr>
        <xdr:cNvPr id="25" name="Line 33"/>
        <xdr:cNvSpPr>
          <a:spLocks/>
        </xdr:cNvSpPr>
      </xdr:nvSpPr>
      <xdr:spPr>
        <a:xfrm flipV="1">
          <a:off x="2162175" y="1695450"/>
          <a:ext cx="2638425" cy="1905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57150</xdr:rowOff>
    </xdr:from>
    <xdr:to>
      <xdr:col>8</xdr:col>
      <xdr:colOff>314325</xdr:colOff>
      <xdr:row>11</xdr:row>
      <xdr:rowOff>66675</xdr:rowOff>
    </xdr:to>
    <xdr:sp>
      <xdr:nvSpPr>
        <xdr:cNvPr id="26" name="Line 34"/>
        <xdr:cNvSpPr>
          <a:spLocks/>
        </xdr:cNvSpPr>
      </xdr:nvSpPr>
      <xdr:spPr>
        <a:xfrm>
          <a:off x="2286000" y="1838325"/>
          <a:ext cx="274320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552450</xdr:colOff>
      <xdr:row>12</xdr:row>
      <xdr:rowOff>38100</xdr:rowOff>
    </xdr:from>
    <xdr:ext cx="180975" cy="190500"/>
    <xdr:sp>
      <xdr:nvSpPr>
        <xdr:cNvPr id="27" name="Text Box 36"/>
        <xdr:cNvSpPr txBox="1">
          <a:spLocks noChangeArrowheads="1"/>
        </xdr:cNvSpPr>
      </xdr:nvSpPr>
      <xdr:spPr>
        <a:xfrm>
          <a:off x="4657725" y="198120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cd</a:t>
          </a:r>
        </a:p>
      </xdr:txBody>
    </xdr:sp>
    <xdr:clientData/>
  </xdr:oneCellAnchor>
  <xdr:twoCellAnchor>
    <xdr:from>
      <xdr:col>7</xdr:col>
      <xdr:colOff>600075</xdr:colOff>
      <xdr:row>14</xdr:row>
      <xdr:rowOff>9525</xdr:rowOff>
    </xdr:from>
    <xdr:to>
      <xdr:col>8</xdr:col>
      <xdr:colOff>476250</xdr:colOff>
      <xdr:row>32</xdr:row>
      <xdr:rowOff>76200</xdr:rowOff>
    </xdr:to>
    <xdr:sp>
      <xdr:nvSpPr>
        <xdr:cNvPr id="28" name="Line 37"/>
        <xdr:cNvSpPr>
          <a:spLocks/>
        </xdr:cNvSpPr>
      </xdr:nvSpPr>
      <xdr:spPr>
        <a:xfrm>
          <a:off x="4705350" y="2276475"/>
          <a:ext cx="485775" cy="2981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</cdr:x>
      <cdr:y>0.88175</cdr:y>
    </cdr:from>
    <cdr:to>
      <cdr:x>0.65975</cdr:x>
      <cdr:y>0.91</cdr:y>
    </cdr:to>
    <cdr:sp>
      <cdr:nvSpPr>
        <cdr:cNvPr id="1" name="Text Box 1"/>
        <cdr:cNvSpPr txBox="1">
          <a:spLocks noChangeArrowheads="1"/>
        </cdr:cNvSpPr>
      </cdr:nvSpPr>
      <cdr:spPr>
        <a:xfrm>
          <a:off x="2428875" y="6848475"/>
          <a:ext cx="1104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 - LINEAIR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200025</xdr:colOff>
      <xdr:row>47</xdr:row>
      <xdr:rowOff>38100</xdr:rowOff>
    </xdr:from>
    <xdr:ext cx="285750" cy="190500"/>
    <xdr:sp>
      <xdr:nvSpPr>
        <xdr:cNvPr id="1" name="Text Box 3"/>
        <xdr:cNvSpPr txBox="1">
          <a:spLocks noChangeArrowheads="1"/>
        </xdr:cNvSpPr>
      </xdr:nvSpPr>
      <xdr:spPr>
        <a:xfrm>
          <a:off x="2028825" y="764857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b=1</a:t>
          </a:r>
        </a:p>
      </xdr:txBody>
    </xdr:sp>
    <xdr:clientData/>
  </xdr:oneCellAnchor>
  <xdr:oneCellAnchor>
    <xdr:from>
      <xdr:col>5</xdr:col>
      <xdr:colOff>142875</xdr:colOff>
      <xdr:row>38</xdr:row>
      <xdr:rowOff>114300</xdr:rowOff>
    </xdr:from>
    <xdr:ext cx="514350" cy="190500"/>
    <xdr:sp>
      <xdr:nvSpPr>
        <xdr:cNvPr id="2" name="Text Box 4"/>
        <xdr:cNvSpPr txBox="1">
          <a:spLocks noChangeArrowheads="1"/>
        </xdr:cNvSpPr>
      </xdr:nvSpPr>
      <xdr:spPr>
        <a:xfrm>
          <a:off x="3190875" y="62674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groter</a:t>
          </a:r>
        </a:p>
      </xdr:txBody>
    </xdr:sp>
    <xdr:clientData/>
  </xdr:oneCellAnchor>
  <xdr:oneCellAnchor>
    <xdr:from>
      <xdr:col>4</xdr:col>
      <xdr:colOff>266700</xdr:colOff>
      <xdr:row>34</xdr:row>
      <xdr:rowOff>47625</xdr:rowOff>
    </xdr:from>
    <xdr:ext cx="142875" cy="190500"/>
    <xdr:sp>
      <xdr:nvSpPr>
        <xdr:cNvPr id="3" name="Text Box 5"/>
        <xdr:cNvSpPr txBox="1">
          <a:spLocks noChangeArrowheads="1"/>
        </xdr:cNvSpPr>
      </xdr:nvSpPr>
      <xdr:spPr>
        <a:xfrm>
          <a:off x="2705100" y="55530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5</xdr:col>
      <xdr:colOff>76200</xdr:colOff>
      <xdr:row>28</xdr:row>
      <xdr:rowOff>133350</xdr:rowOff>
    </xdr:from>
    <xdr:ext cx="142875" cy="190500"/>
    <xdr:sp>
      <xdr:nvSpPr>
        <xdr:cNvPr id="4" name="Text Box 6"/>
        <xdr:cNvSpPr txBox="1">
          <a:spLocks noChangeArrowheads="1"/>
        </xdr:cNvSpPr>
      </xdr:nvSpPr>
      <xdr:spPr>
        <a:xfrm>
          <a:off x="3124200" y="4667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0</xdr:col>
      <xdr:colOff>0</xdr:colOff>
      <xdr:row>7</xdr:row>
      <xdr:rowOff>152400</xdr:rowOff>
    </xdr:from>
    <xdr:to>
      <xdr:col>8</xdr:col>
      <xdr:colOff>504825</xdr:colOff>
      <xdr:row>55</xdr:row>
      <xdr:rowOff>19050</xdr:rowOff>
    </xdr:to>
    <xdr:graphicFrame>
      <xdr:nvGraphicFramePr>
        <xdr:cNvPr id="5" name="Chart 7"/>
        <xdr:cNvGraphicFramePr/>
      </xdr:nvGraphicFramePr>
      <xdr:xfrm>
        <a:off x="0" y="1285875"/>
        <a:ext cx="5381625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200025</xdr:colOff>
      <xdr:row>37</xdr:row>
      <xdr:rowOff>76200</xdr:rowOff>
    </xdr:from>
    <xdr:ext cx="247650" cy="190500"/>
    <xdr:sp>
      <xdr:nvSpPr>
        <xdr:cNvPr id="6" name="Text Box 8"/>
        <xdr:cNvSpPr txBox="1">
          <a:spLocks noChangeArrowheads="1"/>
        </xdr:cNvSpPr>
      </xdr:nvSpPr>
      <xdr:spPr>
        <a:xfrm>
          <a:off x="2028825" y="60674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b=4</a:t>
          </a:r>
        </a:p>
      </xdr:txBody>
    </xdr:sp>
    <xdr:clientData/>
  </xdr:oneCellAnchor>
  <xdr:oneCellAnchor>
    <xdr:from>
      <xdr:col>3</xdr:col>
      <xdr:colOff>190500</xdr:colOff>
      <xdr:row>47</xdr:row>
      <xdr:rowOff>57150</xdr:rowOff>
    </xdr:from>
    <xdr:ext cx="247650" cy="190500"/>
    <xdr:sp>
      <xdr:nvSpPr>
        <xdr:cNvPr id="7" name="Text Box 9"/>
        <xdr:cNvSpPr txBox="1">
          <a:spLocks noChangeArrowheads="1"/>
        </xdr:cNvSpPr>
      </xdr:nvSpPr>
      <xdr:spPr>
        <a:xfrm>
          <a:off x="2019300" y="7667625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b=1</a:t>
          </a:r>
        </a:p>
      </xdr:txBody>
    </xdr:sp>
    <xdr:clientData/>
  </xdr:oneCellAnchor>
  <xdr:twoCellAnchor>
    <xdr:from>
      <xdr:col>4</xdr:col>
      <xdr:colOff>142875</xdr:colOff>
      <xdr:row>33</xdr:row>
      <xdr:rowOff>28575</xdr:rowOff>
    </xdr:from>
    <xdr:to>
      <xdr:col>5</xdr:col>
      <xdr:colOff>285750</xdr:colOff>
      <xdr:row>33</xdr:row>
      <xdr:rowOff>38100</xdr:rowOff>
    </xdr:to>
    <xdr:sp>
      <xdr:nvSpPr>
        <xdr:cNvPr id="8" name="Line 11"/>
        <xdr:cNvSpPr>
          <a:spLocks/>
        </xdr:cNvSpPr>
      </xdr:nvSpPr>
      <xdr:spPr>
        <a:xfrm flipV="1">
          <a:off x="2581275" y="5372100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29</xdr:row>
      <xdr:rowOff>104775</xdr:rowOff>
    </xdr:from>
    <xdr:to>
      <xdr:col>5</xdr:col>
      <xdr:colOff>381000</xdr:colOff>
      <xdr:row>29</xdr:row>
      <xdr:rowOff>104775</xdr:rowOff>
    </xdr:to>
    <xdr:sp>
      <xdr:nvSpPr>
        <xdr:cNvPr id="9" name="Line 12"/>
        <xdr:cNvSpPr>
          <a:spLocks/>
        </xdr:cNvSpPr>
      </xdr:nvSpPr>
      <xdr:spPr>
        <a:xfrm>
          <a:off x="2962275" y="48006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28</xdr:row>
      <xdr:rowOff>57150</xdr:rowOff>
    </xdr:from>
    <xdr:ext cx="247650" cy="190500"/>
    <xdr:sp>
      <xdr:nvSpPr>
        <xdr:cNvPr id="10" name="Text Box 13"/>
        <xdr:cNvSpPr txBox="1">
          <a:spLocks noChangeArrowheads="1"/>
        </xdr:cNvSpPr>
      </xdr:nvSpPr>
      <xdr:spPr>
        <a:xfrm>
          <a:off x="3114675" y="459105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1&lt;a</a:t>
          </a:r>
        </a:p>
      </xdr:txBody>
    </xdr:sp>
    <xdr:clientData/>
  </xdr:oneCellAnchor>
  <xdr:oneCellAnchor>
    <xdr:from>
      <xdr:col>4</xdr:col>
      <xdr:colOff>590550</xdr:colOff>
      <xdr:row>32</xdr:row>
      <xdr:rowOff>19050</xdr:rowOff>
    </xdr:from>
    <xdr:ext cx="247650" cy="190500"/>
    <xdr:sp>
      <xdr:nvSpPr>
        <xdr:cNvPr id="11" name="Text Box 14"/>
        <xdr:cNvSpPr txBox="1">
          <a:spLocks noChangeArrowheads="1"/>
        </xdr:cNvSpPr>
      </xdr:nvSpPr>
      <xdr:spPr>
        <a:xfrm>
          <a:off x="3028950" y="5200650"/>
          <a:ext cx="247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0&lt;p</a:t>
          </a:r>
        </a:p>
      </xdr:txBody>
    </xdr:sp>
    <xdr:clientData/>
  </xdr:oneCellAnchor>
  <xdr:oneCellAnchor>
    <xdr:from>
      <xdr:col>5</xdr:col>
      <xdr:colOff>323850</xdr:colOff>
      <xdr:row>43</xdr:row>
      <xdr:rowOff>152400</xdr:rowOff>
    </xdr:from>
    <xdr:ext cx="285750" cy="190500"/>
    <xdr:sp>
      <xdr:nvSpPr>
        <xdr:cNvPr id="12" name="Text Box 15"/>
        <xdr:cNvSpPr txBox="1">
          <a:spLocks noChangeArrowheads="1"/>
        </xdr:cNvSpPr>
      </xdr:nvSpPr>
      <xdr:spPr>
        <a:xfrm>
          <a:off x="3371850" y="7115175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&gt;1</a:t>
          </a:r>
        </a:p>
      </xdr:txBody>
    </xdr:sp>
    <xdr:clientData/>
  </xdr:oneCellAnchor>
  <xdr:oneCellAnchor>
    <xdr:from>
      <xdr:col>5</xdr:col>
      <xdr:colOff>342900</xdr:colOff>
      <xdr:row>48</xdr:row>
      <xdr:rowOff>95250</xdr:rowOff>
    </xdr:from>
    <xdr:ext cx="285750" cy="190500"/>
    <xdr:sp>
      <xdr:nvSpPr>
        <xdr:cNvPr id="13" name="Text Box 16"/>
        <xdr:cNvSpPr txBox="1">
          <a:spLocks noChangeArrowheads="1"/>
        </xdr:cNvSpPr>
      </xdr:nvSpPr>
      <xdr:spPr>
        <a:xfrm>
          <a:off x="3390900" y="786765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&lt;1</a:t>
          </a:r>
        </a:p>
      </xdr:txBody>
    </xdr:sp>
    <xdr:clientData/>
  </xdr:oneCellAnchor>
  <xdr:oneCellAnchor>
    <xdr:from>
      <xdr:col>5</xdr:col>
      <xdr:colOff>352425</xdr:colOff>
      <xdr:row>38</xdr:row>
      <xdr:rowOff>66675</xdr:rowOff>
    </xdr:from>
    <xdr:ext cx="466725" cy="190500"/>
    <xdr:sp>
      <xdr:nvSpPr>
        <xdr:cNvPr id="14" name="Text Box 17"/>
        <xdr:cNvSpPr txBox="1">
          <a:spLocks noChangeArrowheads="1"/>
        </xdr:cNvSpPr>
      </xdr:nvSpPr>
      <xdr:spPr>
        <a:xfrm>
          <a:off x="3400425" y="6219825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groter</a:t>
          </a:r>
        </a:p>
      </xdr:txBody>
    </xdr:sp>
    <xdr:clientData/>
  </xdr:oneCellAnchor>
  <xdr:twoCellAnchor>
    <xdr:from>
      <xdr:col>0</xdr:col>
      <xdr:colOff>0</xdr:colOff>
      <xdr:row>63</xdr:row>
      <xdr:rowOff>9525</xdr:rowOff>
    </xdr:from>
    <xdr:to>
      <xdr:col>8</xdr:col>
      <xdr:colOff>485775</xdr:colOff>
      <xdr:row>111</xdr:row>
      <xdr:rowOff>9525</xdr:rowOff>
    </xdr:to>
    <xdr:graphicFrame>
      <xdr:nvGraphicFramePr>
        <xdr:cNvPr id="15" name="Chart 18"/>
        <xdr:cNvGraphicFramePr/>
      </xdr:nvGraphicFramePr>
      <xdr:xfrm>
        <a:off x="0" y="10210800"/>
        <a:ext cx="5362575" cy="777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169</xdr:row>
      <xdr:rowOff>9525</xdr:rowOff>
    </xdr:from>
    <xdr:to>
      <xdr:col>8</xdr:col>
      <xdr:colOff>419100</xdr:colOff>
      <xdr:row>222</xdr:row>
      <xdr:rowOff>152400</xdr:rowOff>
    </xdr:to>
    <xdr:graphicFrame>
      <xdr:nvGraphicFramePr>
        <xdr:cNvPr id="16" name="Chart 21"/>
        <xdr:cNvGraphicFramePr/>
      </xdr:nvGraphicFramePr>
      <xdr:xfrm>
        <a:off x="0" y="27374850"/>
        <a:ext cx="5295900" cy="872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224</xdr:row>
      <xdr:rowOff>123825</xdr:rowOff>
    </xdr:from>
    <xdr:to>
      <xdr:col>8</xdr:col>
      <xdr:colOff>438150</xdr:colOff>
      <xdr:row>278</xdr:row>
      <xdr:rowOff>142875</xdr:rowOff>
    </xdr:to>
    <xdr:graphicFrame>
      <xdr:nvGraphicFramePr>
        <xdr:cNvPr id="17" name="Chart 22"/>
        <xdr:cNvGraphicFramePr/>
      </xdr:nvGraphicFramePr>
      <xdr:xfrm>
        <a:off x="0" y="36395025"/>
        <a:ext cx="5314950" cy="876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</xdr:col>
      <xdr:colOff>142875</xdr:colOff>
      <xdr:row>66</xdr:row>
      <xdr:rowOff>95250</xdr:rowOff>
    </xdr:from>
    <xdr:ext cx="2409825" cy="352425"/>
    <xdr:sp>
      <xdr:nvSpPr>
        <xdr:cNvPr id="18" name="Text Box 23"/>
        <xdr:cNvSpPr txBox="1">
          <a:spLocks noChangeArrowheads="1"/>
        </xdr:cNvSpPr>
      </xdr:nvSpPr>
      <xdr:spPr>
        <a:xfrm>
          <a:off x="1362075" y="10782300"/>
          <a:ext cx="2409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log die stom is, maakt recht wat krom 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Alleen wat betreft exponenten!!!</a:t>
          </a:r>
        </a:p>
      </xdr:txBody>
    </xdr:sp>
    <xdr:clientData/>
  </xdr:oneCellAnchor>
  <xdr:oneCellAnchor>
    <xdr:from>
      <xdr:col>4</xdr:col>
      <xdr:colOff>0</xdr:colOff>
      <xdr:row>245</xdr:row>
      <xdr:rowOff>9525</xdr:rowOff>
    </xdr:from>
    <xdr:ext cx="1076325" cy="1162050"/>
    <xdr:sp>
      <xdr:nvSpPr>
        <xdr:cNvPr id="19" name="Text Box 24"/>
        <xdr:cNvSpPr txBox="1">
          <a:spLocks noChangeArrowheads="1"/>
        </xdr:cNvSpPr>
      </xdr:nvSpPr>
      <xdr:spPr>
        <a:xfrm>
          <a:off x="2438400" y="39681150"/>
          <a:ext cx="10763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NIET RECHT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 BETROF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GEEN EXPONENT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BOVENDIEN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GEEN LOG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 Y &lt;= 0</a:t>
          </a:r>
        </a:p>
      </xdr:txBody>
    </xdr:sp>
    <xdr:clientData/>
  </xdr:oneCellAnchor>
  <xdr:twoCellAnchor>
    <xdr:from>
      <xdr:col>0</xdr:col>
      <xdr:colOff>0</xdr:colOff>
      <xdr:row>113</xdr:row>
      <xdr:rowOff>0</xdr:rowOff>
    </xdr:from>
    <xdr:to>
      <xdr:col>8</xdr:col>
      <xdr:colOff>390525</xdr:colOff>
      <xdr:row>167</xdr:row>
      <xdr:rowOff>9525</xdr:rowOff>
    </xdr:to>
    <xdr:graphicFrame>
      <xdr:nvGraphicFramePr>
        <xdr:cNvPr id="20" name="Chart 25"/>
        <xdr:cNvGraphicFramePr/>
      </xdr:nvGraphicFramePr>
      <xdr:xfrm>
        <a:off x="0" y="18297525"/>
        <a:ext cx="5267325" cy="8753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3</xdr:col>
      <xdr:colOff>9525</xdr:colOff>
      <xdr:row>116</xdr:row>
      <xdr:rowOff>95250</xdr:rowOff>
    </xdr:from>
    <xdr:ext cx="1457325" cy="190500"/>
    <xdr:sp>
      <xdr:nvSpPr>
        <xdr:cNvPr id="21" name="Text Box 26"/>
        <xdr:cNvSpPr txBox="1">
          <a:spLocks noChangeArrowheads="1"/>
        </xdr:cNvSpPr>
      </xdr:nvSpPr>
      <xdr:spPr>
        <a:xfrm>
          <a:off x="1838325" y="18878550"/>
          <a:ext cx="1457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op logaritmische schaal</a:t>
          </a:r>
        </a:p>
      </xdr:txBody>
    </xdr:sp>
    <xdr:clientData/>
  </xdr:oneCellAnchor>
  <xdr:twoCellAnchor>
    <xdr:from>
      <xdr:col>0</xdr:col>
      <xdr:colOff>9525</xdr:colOff>
      <xdr:row>281</xdr:row>
      <xdr:rowOff>19050</xdr:rowOff>
    </xdr:from>
    <xdr:to>
      <xdr:col>8</xdr:col>
      <xdr:colOff>428625</xdr:colOff>
      <xdr:row>335</xdr:row>
      <xdr:rowOff>0</xdr:rowOff>
    </xdr:to>
    <xdr:graphicFrame>
      <xdr:nvGraphicFramePr>
        <xdr:cNvPr id="22" name="Chart 27"/>
        <xdr:cNvGraphicFramePr/>
      </xdr:nvGraphicFramePr>
      <xdr:xfrm>
        <a:off x="9525" y="45519975"/>
        <a:ext cx="5295900" cy="8724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409575</xdr:colOff>
      <xdr:row>291</xdr:row>
      <xdr:rowOff>19050</xdr:rowOff>
    </xdr:from>
    <xdr:ext cx="76200" cy="190500"/>
    <xdr:sp fLocksText="0">
      <xdr:nvSpPr>
        <xdr:cNvPr id="23" name="Text Box 28"/>
        <xdr:cNvSpPr txBox="1">
          <a:spLocks noChangeArrowheads="1"/>
        </xdr:cNvSpPr>
      </xdr:nvSpPr>
      <xdr:spPr>
        <a:xfrm>
          <a:off x="5895975" y="47139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533400</xdr:colOff>
      <xdr:row>284</xdr:row>
      <xdr:rowOff>114300</xdr:rowOff>
    </xdr:from>
    <xdr:ext cx="1457325" cy="190500"/>
    <xdr:sp>
      <xdr:nvSpPr>
        <xdr:cNvPr id="24" name="Text Box 29"/>
        <xdr:cNvSpPr txBox="1">
          <a:spLocks noChangeArrowheads="1"/>
        </xdr:cNvSpPr>
      </xdr:nvSpPr>
      <xdr:spPr>
        <a:xfrm>
          <a:off x="1752600" y="46101000"/>
          <a:ext cx="1457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 op logaritmische schaal</a:t>
          </a:r>
        </a:p>
      </xdr:txBody>
    </xdr:sp>
    <xdr:clientData/>
  </xdr:oneCellAnchor>
  <xdr:twoCellAnchor>
    <xdr:from>
      <xdr:col>0</xdr:col>
      <xdr:colOff>0</xdr:colOff>
      <xdr:row>337</xdr:row>
      <xdr:rowOff>9525</xdr:rowOff>
    </xdr:from>
    <xdr:to>
      <xdr:col>8</xdr:col>
      <xdr:colOff>447675</xdr:colOff>
      <xdr:row>390</xdr:row>
      <xdr:rowOff>152400</xdr:rowOff>
    </xdr:to>
    <xdr:graphicFrame>
      <xdr:nvGraphicFramePr>
        <xdr:cNvPr id="25" name="Chart 30"/>
        <xdr:cNvGraphicFramePr/>
      </xdr:nvGraphicFramePr>
      <xdr:xfrm>
        <a:off x="0" y="54578250"/>
        <a:ext cx="5324475" cy="872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7</xdr:col>
      <xdr:colOff>266700</xdr:colOff>
      <xdr:row>353</xdr:row>
      <xdr:rowOff>95250</xdr:rowOff>
    </xdr:from>
    <xdr:ext cx="704850" cy="676275"/>
    <xdr:sp>
      <xdr:nvSpPr>
        <xdr:cNvPr id="26" name="Text Box 31"/>
        <xdr:cNvSpPr txBox="1">
          <a:spLocks noChangeArrowheads="1"/>
        </xdr:cNvSpPr>
      </xdr:nvSpPr>
      <xdr:spPr>
        <a:xfrm>
          <a:off x="4533900" y="57254775"/>
          <a:ext cx="7048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groeifactor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g= 1 + ------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100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11</xdr:row>
      <xdr:rowOff>0</xdr:rowOff>
    </xdr:from>
    <xdr:to>
      <xdr:col>2</xdr:col>
      <xdr:colOff>342900</xdr:colOff>
      <xdr:row>18</xdr:row>
      <xdr:rowOff>9525</xdr:rowOff>
    </xdr:to>
    <xdr:sp>
      <xdr:nvSpPr>
        <xdr:cNvPr id="1" name="Oval 12"/>
        <xdr:cNvSpPr>
          <a:spLocks/>
        </xdr:cNvSpPr>
      </xdr:nvSpPr>
      <xdr:spPr>
        <a:xfrm>
          <a:off x="371475" y="1400175"/>
          <a:ext cx="1190625" cy="1143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0</xdr:rowOff>
    </xdr:from>
    <xdr:to>
      <xdr:col>2</xdr:col>
      <xdr:colOff>295275</xdr:colOff>
      <xdr:row>16</xdr:row>
      <xdr:rowOff>0</xdr:rowOff>
    </xdr:to>
    <xdr:sp>
      <xdr:nvSpPr>
        <xdr:cNvPr id="2" name="Line 13"/>
        <xdr:cNvSpPr>
          <a:spLocks/>
        </xdr:cNvSpPr>
      </xdr:nvSpPr>
      <xdr:spPr>
        <a:xfrm>
          <a:off x="428625" y="22098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12</xdr:row>
      <xdr:rowOff>152400</xdr:rowOff>
    </xdr:from>
    <xdr:to>
      <xdr:col>2</xdr:col>
      <xdr:colOff>276225</xdr:colOff>
      <xdr:row>15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1495425" y="1714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152400</xdr:rowOff>
    </xdr:from>
    <xdr:to>
      <xdr:col>2</xdr:col>
      <xdr:colOff>266700</xdr:colOff>
      <xdr:row>15</xdr:row>
      <xdr:rowOff>152400</xdr:rowOff>
    </xdr:to>
    <xdr:sp>
      <xdr:nvSpPr>
        <xdr:cNvPr id="4" name="Line 15"/>
        <xdr:cNvSpPr>
          <a:spLocks/>
        </xdr:cNvSpPr>
      </xdr:nvSpPr>
      <xdr:spPr>
        <a:xfrm flipH="1">
          <a:off x="428625" y="1714500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11</xdr:row>
      <xdr:rowOff>66675</xdr:rowOff>
    </xdr:from>
    <xdr:to>
      <xdr:col>1</xdr:col>
      <xdr:colOff>47625</xdr:colOff>
      <xdr:row>15</xdr:row>
      <xdr:rowOff>152400</xdr:rowOff>
    </xdr:to>
    <xdr:sp>
      <xdr:nvSpPr>
        <xdr:cNvPr id="5" name="Line 16"/>
        <xdr:cNvSpPr>
          <a:spLocks/>
        </xdr:cNvSpPr>
      </xdr:nvSpPr>
      <xdr:spPr>
        <a:xfrm flipV="1">
          <a:off x="419100" y="1466850"/>
          <a:ext cx="23812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76200</xdr:rowOff>
    </xdr:from>
    <xdr:to>
      <xdr:col>2</xdr:col>
      <xdr:colOff>276225</xdr:colOff>
      <xdr:row>16</xdr:row>
      <xdr:rowOff>9525</xdr:rowOff>
    </xdr:to>
    <xdr:sp>
      <xdr:nvSpPr>
        <xdr:cNvPr id="6" name="Line 17"/>
        <xdr:cNvSpPr>
          <a:spLocks/>
        </xdr:cNvSpPr>
      </xdr:nvSpPr>
      <xdr:spPr>
        <a:xfrm>
          <a:off x="657225" y="1476375"/>
          <a:ext cx="83820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342900</xdr:colOff>
      <xdr:row>12</xdr:row>
      <xdr:rowOff>28575</xdr:rowOff>
    </xdr:from>
    <xdr:ext cx="142875" cy="190500"/>
    <xdr:sp>
      <xdr:nvSpPr>
        <xdr:cNvPr id="7" name="Text Box 18"/>
        <xdr:cNvSpPr txBox="1">
          <a:spLocks noChangeArrowheads="1"/>
        </xdr:cNvSpPr>
      </xdr:nvSpPr>
      <xdr:spPr>
        <a:xfrm>
          <a:off x="952500" y="15906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0</xdr:col>
      <xdr:colOff>419100</xdr:colOff>
      <xdr:row>13</xdr:row>
      <xdr:rowOff>28575</xdr:rowOff>
    </xdr:from>
    <xdr:ext cx="142875" cy="190500"/>
    <xdr:sp>
      <xdr:nvSpPr>
        <xdr:cNvPr id="8" name="Text Box 19"/>
        <xdr:cNvSpPr txBox="1">
          <a:spLocks noChangeArrowheads="1"/>
        </xdr:cNvSpPr>
      </xdr:nvSpPr>
      <xdr:spPr>
        <a:xfrm>
          <a:off x="419100" y="17526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</xdr:col>
      <xdr:colOff>247650</xdr:colOff>
      <xdr:row>16</xdr:row>
      <xdr:rowOff>0</xdr:rowOff>
    </xdr:from>
    <xdr:ext cx="142875" cy="190500"/>
    <xdr:sp>
      <xdr:nvSpPr>
        <xdr:cNvPr id="9" name="Text Box 20"/>
        <xdr:cNvSpPr txBox="1">
          <a:spLocks noChangeArrowheads="1"/>
        </xdr:cNvSpPr>
      </xdr:nvSpPr>
      <xdr:spPr>
        <a:xfrm>
          <a:off x="857250" y="22098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</xdr:col>
      <xdr:colOff>571500</xdr:colOff>
      <xdr:row>15</xdr:row>
      <xdr:rowOff>0</xdr:rowOff>
    </xdr:from>
    <xdr:ext cx="152400" cy="190500"/>
    <xdr:sp>
      <xdr:nvSpPr>
        <xdr:cNvPr id="10" name="Text Box 22"/>
        <xdr:cNvSpPr txBox="1">
          <a:spLocks noChangeArrowheads="1"/>
        </xdr:cNvSpPr>
      </xdr:nvSpPr>
      <xdr:spPr>
        <a:xfrm>
          <a:off x="1181100" y="20478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</a:t>
          </a:r>
        </a:p>
      </xdr:txBody>
    </xdr:sp>
    <xdr:clientData/>
  </xdr:oneCellAnchor>
  <xdr:oneCellAnchor>
    <xdr:from>
      <xdr:col>1</xdr:col>
      <xdr:colOff>9525</xdr:colOff>
      <xdr:row>12</xdr:row>
      <xdr:rowOff>0</xdr:rowOff>
    </xdr:from>
    <xdr:ext cx="142875" cy="190500"/>
    <xdr:sp>
      <xdr:nvSpPr>
        <xdr:cNvPr id="11" name="Text Box 23"/>
        <xdr:cNvSpPr txBox="1">
          <a:spLocks noChangeArrowheads="1"/>
        </xdr:cNvSpPr>
      </xdr:nvSpPr>
      <xdr:spPr>
        <a:xfrm>
          <a:off x="619125" y="15621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γ</a:t>
          </a:r>
        </a:p>
      </xdr:txBody>
    </xdr:sp>
    <xdr:clientData/>
  </xdr:oneCellAnchor>
  <xdr:oneCellAnchor>
    <xdr:from>
      <xdr:col>0</xdr:col>
      <xdr:colOff>504825</xdr:colOff>
      <xdr:row>14</xdr:row>
      <xdr:rowOff>47625</xdr:rowOff>
    </xdr:from>
    <xdr:ext cx="152400" cy="190500"/>
    <xdr:sp>
      <xdr:nvSpPr>
        <xdr:cNvPr id="12" name="Text Box 24"/>
        <xdr:cNvSpPr txBox="1">
          <a:spLocks noChangeArrowheads="1"/>
        </xdr:cNvSpPr>
      </xdr:nvSpPr>
      <xdr:spPr>
        <a:xfrm>
          <a:off x="504825" y="1933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</a:t>
          </a:r>
        </a:p>
      </xdr:txBody>
    </xdr:sp>
    <xdr:clientData/>
  </xdr:oneCellAnchor>
  <xdr:oneCellAnchor>
    <xdr:from>
      <xdr:col>2</xdr:col>
      <xdr:colOff>123825</xdr:colOff>
      <xdr:row>13</xdr:row>
      <xdr:rowOff>19050</xdr:rowOff>
    </xdr:from>
    <xdr:ext cx="142875" cy="190500"/>
    <xdr:sp>
      <xdr:nvSpPr>
        <xdr:cNvPr id="13" name="Text Box 25"/>
        <xdr:cNvSpPr txBox="1">
          <a:spLocks noChangeArrowheads="1"/>
        </xdr:cNvSpPr>
      </xdr:nvSpPr>
      <xdr:spPr>
        <a:xfrm>
          <a:off x="1343025" y="17430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γ</a:t>
          </a:r>
        </a:p>
      </xdr:txBody>
    </xdr:sp>
    <xdr:clientData/>
  </xdr:oneCellAnchor>
  <xdr:oneCellAnchor>
    <xdr:from>
      <xdr:col>1</xdr:col>
      <xdr:colOff>314325</xdr:colOff>
      <xdr:row>14</xdr:row>
      <xdr:rowOff>28575</xdr:rowOff>
    </xdr:from>
    <xdr:ext cx="171450" cy="190500"/>
    <xdr:sp>
      <xdr:nvSpPr>
        <xdr:cNvPr id="14" name="Text Box 26"/>
        <xdr:cNvSpPr txBox="1">
          <a:spLocks noChangeArrowheads="1"/>
        </xdr:cNvSpPr>
      </xdr:nvSpPr>
      <xdr:spPr>
        <a:xfrm>
          <a:off x="923925" y="19145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oneCellAnchor>
    <xdr:from>
      <xdr:col>1</xdr:col>
      <xdr:colOff>228600</xdr:colOff>
      <xdr:row>13</xdr:row>
      <xdr:rowOff>0</xdr:rowOff>
    </xdr:from>
    <xdr:ext cx="171450" cy="333375"/>
    <xdr:sp>
      <xdr:nvSpPr>
        <xdr:cNvPr id="15" name="Text Box 27"/>
        <xdr:cNvSpPr txBox="1">
          <a:spLocks noChangeArrowheads="1"/>
        </xdr:cNvSpPr>
      </xdr:nvSpPr>
      <xdr:spPr>
        <a:xfrm>
          <a:off x="838200" y="172402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oneCellAnchor>
  <xdr:oneCellAnchor>
    <xdr:from>
      <xdr:col>0</xdr:col>
      <xdr:colOff>257175</xdr:colOff>
      <xdr:row>16</xdr:row>
      <xdr:rowOff>0</xdr:rowOff>
    </xdr:from>
    <xdr:ext cx="161925" cy="190500"/>
    <xdr:sp>
      <xdr:nvSpPr>
        <xdr:cNvPr id="16" name="Text Box 28"/>
        <xdr:cNvSpPr txBox="1">
          <a:spLocks noChangeArrowheads="1"/>
        </xdr:cNvSpPr>
      </xdr:nvSpPr>
      <xdr:spPr>
        <a:xfrm>
          <a:off x="257175" y="22098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2</xdr:col>
      <xdr:colOff>361950</xdr:colOff>
      <xdr:row>16</xdr:row>
      <xdr:rowOff>0</xdr:rowOff>
    </xdr:from>
    <xdr:ext cx="161925" cy="190500"/>
    <xdr:sp>
      <xdr:nvSpPr>
        <xdr:cNvPr id="17" name="Text Box 29"/>
        <xdr:cNvSpPr txBox="1">
          <a:spLocks noChangeArrowheads="1"/>
        </xdr:cNvSpPr>
      </xdr:nvSpPr>
      <xdr:spPr>
        <a:xfrm>
          <a:off x="1581150" y="2209800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0</xdr:col>
      <xdr:colOff>542925</xdr:colOff>
      <xdr:row>11</xdr:row>
      <xdr:rowOff>0</xdr:rowOff>
    </xdr:from>
    <xdr:ext cx="161925" cy="190500"/>
    <xdr:sp>
      <xdr:nvSpPr>
        <xdr:cNvPr id="18" name="Text Box 30"/>
        <xdr:cNvSpPr txBox="1">
          <a:spLocks noChangeArrowheads="1"/>
        </xdr:cNvSpPr>
      </xdr:nvSpPr>
      <xdr:spPr>
        <a:xfrm>
          <a:off x="542925" y="14001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2</xdr:col>
      <xdr:colOff>314325</xdr:colOff>
      <xdr:row>12</xdr:row>
      <xdr:rowOff>76200</xdr:rowOff>
    </xdr:from>
    <xdr:ext cx="171450" cy="190500"/>
    <xdr:sp>
      <xdr:nvSpPr>
        <xdr:cNvPr id="19" name="Text Box 31"/>
        <xdr:cNvSpPr txBox="1">
          <a:spLocks noChangeArrowheads="1"/>
        </xdr:cNvSpPr>
      </xdr:nvSpPr>
      <xdr:spPr>
        <a:xfrm>
          <a:off x="1533525" y="16383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6</xdr:col>
      <xdr:colOff>219075</xdr:colOff>
      <xdr:row>13</xdr:row>
      <xdr:rowOff>85725</xdr:rowOff>
    </xdr:from>
    <xdr:to>
      <xdr:col>6</xdr:col>
      <xdr:colOff>381000</xdr:colOff>
      <xdr:row>13</xdr:row>
      <xdr:rowOff>95250</xdr:rowOff>
    </xdr:to>
    <xdr:sp>
      <xdr:nvSpPr>
        <xdr:cNvPr id="20" name="Line 32"/>
        <xdr:cNvSpPr>
          <a:spLocks/>
        </xdr:cNvSpPr>
      </xdr:nvSpPr>
      <xdr:spPr>
        <a:xfrm>
          <a:off x="3876675" y="18097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0</xdr:rowOff>
    </xdr:from>
    <xdr:to>
      <xdr:col>4</xdr:col>
      <xdr:colOff>314325</xdr:colOff>
      <xdr:row>18</xdr:row>
      <xdr:rowOff>0</xdr:rowOff>
    </xdr:to>
    <xdr:sp>
      <xdr:nvSpPr>
        <xdr:cNvPr id="21" name="Line 35"/>
        <xdr:cNvSpPr>
          <a:spLocks/>
        </xdr:cNvSpPr>
      </xdr:nvSpPr>
      <xdr:spPr>
        <a:xfrm>
          <a:off x="2457450" y="2533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18</xdr:row>
      <xdr:rowOff>0</xdr:rowOff>
    </xdr:from>
    <xdr:to>
      <xdr:col>5</xdr:col>
      <xdr:colOff>295275</xdr:colOff>
      <xdr:row>18</xdr:row>
      <xdr:rowOff>0</xdr:rowOff>
    </xdr:to>
    <xdr:sp>
      <xdr:nvSpPr>
        <xdr:cNvPr id="22" name="Line 36"/>
        <xdr:cNvSpPr>
          <a:spLocks/>
        </xdr:cNvSpPr>
      </xdr:nvSpPr>
      <xdr:spPr>
        <a:xfrm>
          <a:off x="3057525" y="2533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285750</xdr:colOff>
      <xdr:row>18</xdr:row>
      <xdr:rowOff>0</xdr:rowOff>
    </xdr:to>
    <xdr:sp>
      <xdr:nvSpPr>
        <xdr:cNvPr id="23" name="Line 37"/>
        <xdr:cNvSpPr>
          <a:spLocks/>
        </xdr:cNvSpPr>
      </xdr:nvSpPr>
      <xdr:spPr>
        <a:xfrm>
          <a:off x="3657600" y="2533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323850</xdr:colOff>
      <xdr:row>17</xdr:row>
      <xdr:rowOff>76200</xdr:rowOff>
    </xdr:from>
    <xdr:ext cx="342900" cy="190500"/>
    <xdr:sp>
      <xdr:nvSpPr>
        <xdr:cNvPr id="24" name="Text Box 38"/>
        <xdr:cNvSpPr txBox="1">
          <a:spLocks noChangeArrowheads="1"/>
        </xdr:cNvSpPr>
      </xdr:nvSpPr>
      <xdr:spPr>
        <a:xfrm>
          <a:off x="3981450" y="244792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2R</a:t>
          </a:r>
        </a:p>
      </xdr:txBody>
    </xdr:sp>
    <xdr:clientData/>
  </xdr:oneCellAnchor>
  <xdr:oneCellAnchor>
    <xdr:from>
      <xdr:col>5</xdr:col>
      <xdr:colOff>371475</xdr:colOff>
      <xdr:row>17</xdr:row>
      <xdr:rowOff>85725</xdr:rowOff>
    </xdr:from>
    <xdr:ext cx="152400" cy="190500"/>
    <xdr:sp>
      <xdr:nvSpPr>
        <xdr:cNvPr id="25" name="Text Box 39"/>
        <xdr:cNvSpPr txBox="1">
          <a:spLocks noChangeArrowheads="1"/>
        </xdr:cNvSpPr>
      </xdr:nvSpPr>
      <xdr:spPr>
        <a:xfrm>
          <a:off x="3419475" y="24574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oneCellAnchor>
    <xdr:from>
      <xdr:col>4</xdr:col>
      <xdr:colOff>371475</xdr:colOff>
      <xdr:row>17</xdr:row>
      <xdr:rowOff>85725</xdr:rowOff>
    </xdr:from>
    <xdr:ext cx="152400" cy="190500"/>
    <xdr:sp>
      <xdr:nvSpPr>
        <xdr:cNvPr id="26" name="Text Box 40"/>
        <xdr:cNvSpPr txBox="1">
          <a:spLocks noChangeArrowheads="1"/>
        </xdr:cNvSpPr>
      </xdr:nvSpPr>
      <xdr:spPr>
        <a:xfrm>
          <a:off x="2809875" y="24574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oneCellAnchor>
  <xdr:twoCellAnchor>
    <xdr:from>
      <xdr:col>1</xdr:col>
      <xdr:colOff>9525</xdr:colOff>
      <xdr:row>22</xdr:row>
      <xdr:rowOff>9525</xdr:rowOff>
    </xdr:from>
    <xdr:to>
      <xdr:col>1</xdr:col>
      <xdr:colOff>600075</xdr:colOff>
      <xdr:row>27</xdr:row>
      <xdr:rowOff>152400</xdr:rowOff>
    </xdr:to>
    <xdr:sp>
      <xdr:nvSpPr>
        <xdr:cNvPr id="27" name="Line 41"/>
        <xdr:cNvSpPr>
          <a:spLocks/>
        </xdr:cNvSpPr>
      </xdr:nvSpPr>
      <xdr:spPr>
        <a:xfrm flipH="1">
          <a:off x="619125" y="3067050"/>
          <a:ext cx="590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22</xdr:row>
      <xdr:rowOff>9525</xdr:rowOff>
    </xdr:from>
    <xdr:to>
      <xdr:col>3</xdr:col>
      <xdr:colOff>276225</xdr:colOff>
      <xdr:row>28</xdr:row>
      <xdr:rowOff>9525</xdr:rowOff>
    </xdr:to>
    <xdr:sp>
      <xdr:nvSpPr>
        <xdr:cNvPr id="28" name="Line 42"/>
        <xdr:cNvSpPr>
          <a:spLocks/>
        </xdr:cNvSpPr>
      </xdr:nvSpPr>
      <xdr:spPr>
        <a:xfrm>
          <a:off x="1209675" y="3067050"/>
          <a:ext cx="8953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28</xdr:row>
      <xdr:rowOff>0</xdr:rowOff>
    </xdr:from>
    <xdr:to>
      <xdr:col>3</xdr:col>
      <xdr:colOff>276225</xdr:colOff>
      <xdr:row>28</xdr:row>
      <xdr:rowOff>0</xdr:rowOff>
    </xdr:to>
    <xdr:sp>
      <xdr:nvSpPr>
        <xdr:cNvPr id="29" name="Line 43"/>
        <xdr:cNvSpPr>
          <a:spLocks/>
        </xdr:cNvSpPr>
      </xdr:nvSpPr>
      <xdr:spPr>
        <a:xfrm>
          <a:off x="619125" y="40290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22</xdr:row>
      <xdr:rowOff>0</xdr:rowOff>
    </xdr:from>
    <xdr:to>
      <xdr:col>1</xdr:col>
      <xdr:colOff>600075</xdr:colOff>
      <xdr:row>28</xdr:row>
      <xdr:rowOff>0</xdr:rowOff>
    </xdr:to>
    <xdr:sp>
      <xdr:nvSpPr>
        <xdr:cNvPr id="30" name="Line 44"/>
        <xdr:cNvSpPr>
          <a:spLocks/>
        </xdr:cNvSpPr>
      </xdr:nvSpPr>
      <xdr:spPr>
        <a:xfrm>
          <a:off x="1209675" y="30575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428625</xdr:colOff>
      <xdr:row>27</xdr:row>
      <xdr:rowOff>85725</xdr:rowOff>
    </xdr:from>
    <xdr:ext cx="161925" cy="190500"/>
    <xdr:sp>
      <xdr:nvSpPr>
        <xdr:cNvPr id="31" name="Text Box 45"/>
        <xdr:cNvSpPr txBox="1">
          <a:spLocks noChangeArrowheads="1"/>
        </xdr:cNvSpPr>
      </xdr:nvSpPr>
      <xdr:spPr>
        <a:xfrm>
          <a:off x="428625" y="39528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3</xdr:col>
      <xdr:colOff>285750</xdr:colOff>
      <xdr:row>27</xdr:row>
      <xdr:rowOff>85725</xdr:rowOff>
    </xdr:from>
    <xdr:ext cx="161925" cy="190500"/>
    <xdr:sp>
      <xdr:nvSpPr>
        <xdr:cNvPr id="32" name="Text Box 46"/>
        <xdr:cNvSpPr txBox="1">
          <a:spLocks noChangeArrowheads="1"/>
        </xdr:cNvSpPr>
      </xdr:nvSpPr>
      <xdr:spPr>
        <a:xfrm>
          <a:off x="2114550" y="3952875"/>
          <a:ext cx="161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1</xdr:col>
      <xdr:colOff>523875</xdr:colOff>
      <xdr:row>21</xdr:row>
      <xdr:rowOff>0</xdr:rowOff>
    </xdr:from>
    <xdr:ext cx="171450" cy="190500"/>
    <xdr:sp>
      <xdr:nvSpPr>
        <xdr:cNvPr id="33" name="Text Box 47"/>
        <xdr:cNvSpPr txBox="1">
          <a:spLocks noChangeArrowheads="1"/>
        </xdr:cNvSpPr>
      </xdr:nvSpPr>
      <xdr:spPr>
        <a:xfrm>
          <a:off x="1133475" y="2895600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oneCellAnchor>
    <xdr:from>
      <xdr:col>1</xdr:col>
      <xdr:colOff>533400</xdr:colOff>
      <xdr:row>28</xdr:row>
      <xdr:rowOff>19050</xdr:rowOff>
    </xdr:from>
    <xdr:ext cx="171450" cy="190500"/>
    <xdr:sp>
      <xdr:nvSpPr>
        <xdr:cNvPr id="34" name="Text Box 48"/>
        <xdr:cNvSpPr txBox="1">
          <a:spLocks noChangeArrowheads="1"/>
        </xdr:cNvSpPr>
      </xdr:nvSpPr>
      <xdr:spPr>
        <a:xfrm>
          <a:off x="1143000" y="40481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1</xdr:col>
      <xdr:colOff>95250</xdr:colOff>
      <xdr:row>26</xdr:row>
      <xdr:rowOff>133350</xdr:rowOff>
    </xdr:from>
    <xdr:ext cx="152400" cy="190500"/>
    <xdr:sp>
      <xdr:nvSpPr>
        <xdr:cNvPr id="35" name="Text Box 49"/>
        <xdr:cNvSpPr txBox="1">
          <a:spLocks noChangeArrowheads="1"/>
        </xdr:cNvSpPr>
      </xdr:nvSpPr>
      <xdr:spPr>
        <a:xfrm>
          <a:off x="704850" y="38385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</a:t>
          </a:r>
        </a:p>
      </xdr:txBody>
    </xdr:sp>
    <xdr:clientData/>
  </xdr:oneCellAnchor>
  <xdr:oneCellAnchor>
    <xdr:from>
      <xdr:col>2</xdr:col>
      <xdr:colOff>552450</xdr:colOff>
      <xdr:row>26</xdr:row>
      <xdr:rowOff>123825</xdr:rowOff>
    </xdr:from>
    <xdr:ext cx="152400" cy="190500"/>
    <xdr:sp>
      <xdr:nvSpPr>
        <xdr:cNvPr id="36" name="Text Box 50"/>
        <xdr:cNvSpPr txBox="1">
          <a:spLocks noChangeArrowheads="1"/>
        </xdr:cNvSpPr>
      </xdr:nvSpPr>
      <xdr:spPr>
        <a:xfrm>
          <a:off x="1771650" y="38290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</a:t>
          </a:r>
        </a:p>
      </xdr:txBody>
    </xdr:sp>
    <xdr:clientData/>
  </xdr:oneCellAnchor>
  <xdr:oneCellAnchor>
    <xdr:from>
      <xdr:col>1</xdr:col>
      <xdr:colOff>514350</xdr:colOff>
      <xdr:row>22</xdr:row>
      <xdr:rowOff>114300</xdr:rowOff>
    </xdr:from>
    <xdr:ext cx="152400" cy="190500"/>
    <xdr:sp>
      <xdr:nvSpPr>
        <xdr:cNvPr id="37" name="Text Box 51"/>
        <xdr:cNvSpPr txBox="1">
          <a:spLocks noChangeArrowheads="1"/>
        </xdr:cNvSpPr>
      </xdr:nvSpPr>
      <xdr:spPr>
        <a:xfrm>
          <a:off x="1123950" y="31718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γ</a:t>
          </a:r>
        </a:p>
      </xdr:txBody>
    </xdr:sp>
    <xdr:clientData/>
  </xdr:oneCellAnchor>
  <xdr:oneCellAnchor>
    <xdr:from>
      <xdr:col>2</xdr:col>
      <xdr:colOff>400050</xdr:colOff>
      <xdr:row>44</xdr:row>
      <xdr:rowOff>0</xdr:rowOff>
    </xdr:from>
    <xdr:ext cx="142875" cy="190500"/>
    <xdr:sp>
      <xdr:nvSpPr>
        <xdr:cNvPr id="38" name="Text Box 52"/>
        <xdr:cNvSpPr txBox="1">
          <a:spLocks noChangeArrowheads="1"/>
        </xdr:cNvSpPr>
      </xdr:nvSpPr>
      <xdr:spPr>
        <a:xfrm>
          <a:off x="1619250" y="60293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3</xdr:col>
      <xdr:colOff>219075</xdr:colOff>
      <xdr:row>44</xdr:row>
      <xdr:rowOff>0</xdr:rowOff>
    </xdr:from>
    <xdr:ext cx="142875" cy="190500"/>
    <xdr:sp>
      <xdr:nvSpPr>
        <xdr:cNvPr id="39" name="Text Box 53"/>
        <xdr:cNvSpPr txBox="1">
          <a:spLocks noChangeArrowheads="1"/>
        </xdr:cNvSpPr>
      </xdr:nvSpPr>
      <xdr:spPr>
        <a:xfrm>
          <a:off x="2047875" y="60293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457200</xdr:colOff>
      <xdr:row>43</xdr:row>
      <xdr:rowOff>95250</xdr:rowOff>
    </xdr:from>
    <xdr:ext cx="142875" cy="190500"/>
    <xdr:sp>
      <xdr:nvSpPr>
        <xdr:cNvPr id="40" name="Text Box 54"/>
        <xdr:cNvSpPr txBox="1">
          <a:spLocks noChangeArrowheads="1"/>
        </xdr:cNvSpPr>
      </xdr:nvSpPr>
      <xdr:spPr>
        <a:xfrm>
          <a:off x="2895600" y="59626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6</xdr:col>
      <xdr:colOff>285750</xdr:colOff>
      <xdr:row>43</xdr:row>
      <xdr:rowOff>85725</xdr:rowOff>
    </xdr:from>
    <xdr:ext cx="142875" cy="190500"/>
    <xdr:sp>
      <xdr:nvSpPr>
        <xdr:cNvPr id="41" name="Text Box 55"/>
        <xdr:cNvSpPr txBox="1">
          <a:spLocks noChangeArrowheads="1"/>
        </xdr:cNvSpPr>
      </xdr:nvSpPr>
      <xdr:spPr>
        <a:xfrm>
          <a:off x="3943350" y="59531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42875" cy="190500"/>
    <xdr:sp>
      <xdr:nvSpPr>
        <xdr:cNvPr id="42" name="Text Box 56"/>
        <xdr:cNvSpPr txBox="1">
          <a:spLocks noChangeArrowheads="1"/>
        </xdr:cNvSpPr>
      </xdr:nvSpPr>
      <xdr:spPr>
        <a:xfrm>
          <a:off x="2228850" y="619125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3</xdr:col>
      <xdr:colOff>161925</xdr:colOff>
      <xdr:row>54</xdr:row>
      <xdr:rowOff>0</xdr:rowOff>
    </xdr:from>
    <xdr:ext cx="76200" cy="190500"/>
    <xdr:sp fLocksText="0">
      <xdr:nvSpPr>
        <xdr:cNvPr id="43" name="Text Box 57"/>
        <xdr:cNvSpPr txBox="1">
          <a:spLocks noChangeArrowheads="1"/>
        </xdr:cNvSpPr>
      </xdr:nvSpPr>
      <xdr:spPr>
        <a:xfrm>
          <a:off x="1990725" y="71913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428625</xdr:colOff>
      <xdr:row>49</xdr:row>
      <xdr:rowOff>142875</xdr:rowOff>
    </xdr:from>
    <xdr:ext cx="142875" cy="200025"/>
    <xdr:sp>
      <xdr:nvSpPr>
        <xdr:cNvPr id="44" name="Text Box 58"/>
        <xdr:cNvSpPr txBox="1">
          <a:spLocks noChangeArrowheads="1"/>
        </xdr:cNvSpPr>
      </xdr:nvSpPr>
      <xdr:spPr>
        <a:xfrm>
          <a:off x="1038225" y="6743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428625</xdr:colOff>
      <xdr:row>51</xdr:row>
      <xdr:rowOff>95250</xdr:rowOff>
    </xdr:from>
    <xdr:ext cx="142875" cy="200025"/>
    <xdr:sp>
      <xdr:nvSpPr>
        <xdr:cNvPr id="45" name="Text Box 59"/>
        <xdr:cNvSpPr txBox="1">
          <a:spLocks noChangeArrowheads="1"/>
        </xdr:cNvSpPr>
      </xdr:nvSpPr>
      <xdr:spPr>
        <a:xfrm>
          <a:off x="1038225" y="69151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419100</xdr:colOff>
      <xdr:row>54</xdr:row>
      <xdr:rowOff>142875</xdr:rowOff>
    </xdr:from>
    <xdr:ext cx="142875" cy="200025"/>
    <xdr:sp>
      <xdr:nvSpPr>
        <xdr:cNvPr id="46" name="Text Box 60"/>
        <xdr:cNvSpPr txBox="1">
          <a:spLocks noChangeArrowheads="1"/>
        </xdr:cNvSpPr>
      </xdr:nvSpPr>
      <xdr:spPr>
        <a:xfrm>
          <a:off x="1028700" y="73342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</xdr:col>
      <xdr:colOff>428625</xdr:colOff>
      <xdr:row>56</xdr:row>
      <xdr:rowOff>95250</xdr:rowOff>
    </xdr:from>
    <xdr:ext cx="142875" cy="200025"/>
    <xdr:sp>
      <xdr:nvSpPr>
        <xdr:cNvPr id="47" name="Text Box 61"/>
        <xdr:cNvSpPr txBox="1">
          <a:spLocks noChangeArrowheads="1"/>
        </xdr:cNvSpPr>
      </xdr:nvSpPr>
      <xdr:spPr>
        <a:xfrm>
          <a:off x="1038225" y="75057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2</xdr:col>
      <xdr:colOff>409575</xdr:colOff>
      <xdr:row>24</xdr:row>
      <xdr:rowOff>0</xdr:rowOff>
    </xdr:from>
    <xdr:ext cx="142875" cy="190500"/>
    <xdr:sp>
      <xdr:nvSpPr>
        <xdr:cNvPr id="48" name="Text Box 62"/>
        <xdr:cNvSpPr txBox="1">
          <a:spLocks noChangeArrowheads="1"/>
        </xdr:cNvSpPr>
      </xdr:nvSpPr>
      <xdr:spPr>
        <a:xfrm>
          <a:off x="1628775" y="33813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</xdr:col>
      <xdr:colOff>133350</xdr:colOff>
      <xdr:row>24</xdr:row>
      <xdr:rowOff>38100</xdr:rowOff>
    </xdr:from>
    <xdr:ext cx="142875" cy="190500"/>
    <xdr:sp>
      <xdr:nvSpPr>
        <xdr:cNvPr id="49" name="Text Box 63"/>
        <xdr:cNvSpPr txBox="1">
          <a:spLocks noChangeArrowheads="1"/>
        </xdr:cNvSpPr>
      </xdr:nvSpPr>
      <xdr:spPr>
        <a:xfrm>
          <a:off x="742950" y="341947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2</xdr:col>
      <xdr:colOff>200025</xdr:colOff>
      <xdr:row>28</xdr:row>
      <xdr:rowOff>85725</xdr:rowOff>
    </xdr:from>
    <xdr:ext cx="142875" cy="190500"/>
    <xdr:sp>
      <xdr:nvSpPr>
        <xdr:cNvPr id="50" name="Text Box 64"/>
        <xdr:cNvSpPr txBox="1">
          <a:spLocks noChangeArrowheads="1"/>
        </xdr:cNvSpPr>
      </xdr:nvSpPr>
      <xdr:spPr>
        <a:xfrm>
          <a:off x="1419225" y="4114800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2"/>
  <sheetViews>
    <sheetView zoomScalePageLayoutView="0" workbookViewId="0" topLeftCell="A33">
      <selection activeCell="A1" sqref="A1:J59"/>
    </sheetView>
  </sheetViews>
  <sheetFormatPr defaultColWidth="9.140625" defaultRowHeight="12.75"/>
  <sheetData>
    <row r="1" spans="1:11" ht="12.75">
      <c r="A1" s="2" t="s">
        <v>228</v>
      </c>
      <c r="K1" s="15"/>
    </row>
    <row r="2" ht="9" customHeight="1"/>
    <row r="4" ht="12.75">
      <c r="F4" s="2" t="s">
        <v>244</v>
      </c>
    </row>
    <row r="6" spans="6:15" ht="12.75">
      <c r="F6" t="s">
        <v>237</v>
      </c>
      <c r="H6" s="1" t="s">
        <v>2</v>
      </c>
      <c r="O6">
        <f>360/(PI()*2)</f>
        <v>57.29577951308232</v>
      </c>
    </row>
    <row r="7" ht="12.75">
      <c r="F7" t="s">
        <v>238</v>
      </c>
    </row>
    <row r="8" spans="6:10" ht="12.75">
      <c r="F8" t="s">
        <v>239</v>
      </c>
      <c r="J8" s="1"/>
    </row>
    <row r="9" spans="6:14" ht="12.75">
      <c r="F9" t="s">
        <v>248</v>
      </c>
      <c r="N9">
        <f>2*PI()/360</f>
        <v>0.017453292519943295</v>
      </c>
    </row>
    <row r="10" ht="12.75">
      <c r="F10" t="s">
        <v>246</v>
      </c>
    </row>
    <row r="11" spans="6:7" ht="12.75">
      <c r="F11" s="2" t="s">
        <v>247</v>
      </c>
      <c r="G11" s="2"/>
    </row>
    <row r="12" ht="12.75">
      <c r="F12" s="17" t="s">
        <v>240</v>
      </c>
    </row>
    <row r="13" ht="12.75">
      <c r="F13" s="17" t="s">
        <v>241</v>
      </c>
    </row>
    <row r="14" spans="6:11" ht="12.75">
      <c r="F14" s="17" t="s">
        <v>242</v>
      </c>
      <c r="H14" s="2"/>
      <c r="I14" s="2"/>
      <c r="J14" s="2"/>
      <c r="K14" s="2"/>
    </row>
    <row r="15" spans="6:16" ht="12.75">
      <c r="F15" s="17" t="s">
        <v>243</v>
      </c>
      <c r="H15" s="2"/>
      <c r="I15" s="2"/>
      <c r="J15" s="2"/>
      <c r="K15" s="2"/>
      <c r="N15">
        <f>$O$6</f>
        <v>57.29577951308232</v>
      </c>
      <c r="O15">
        <f>PI()</f>
        <v>3.141592653589793</v>
      </c>
      <c r="P15">
        <f>O15*N15</f>
        <v>180</v>
      </c>
    </row>
    <row r="16" spans="14:16" ht="12.75">
      <c r="N16">
        <v>57.3</v>
      </c>
      <c r="O16">
        <f>O15*2/(2*PI()-O17)</f>
        <v>1</v>
      </c>
      <c r="P16">
        <f>O16*N16</f>
        <v>57.3</v>
      </c>
    </row>
    <row r="17" ht="12.75">
      <c r="F17" t="s">
        <v>224</v>
      </c>
    </row>
    <row r="18" ht="12.75">
      <c r="F18" t="s">
        <v>227</v>
      </c>
    </row>
    <row r="19" spans="6:14" ht="12.75">
      <c r="F19" t="s">
        <v>225</v>
      </c>
      <c r="N19">
        <f>O6</f>
        <v>57.29577951308232</v>
      </c>
    </row>
    <row r="20" spans="6:14" ht="12.75">
      <c r="F20" t="s">
        <v>226</v>
      </c>
      <c r="N20">
        <f>N19+$O$6</f>
        <v>114.59155902616465</v>
      </c>
    </row>
    <row r="21" spans="1:16" ht="14.25" customHeight="1">
      <c r="A21" s="2" t="s">
        <v>234</v>
      </c>
      <c r="N21" t="e">
        <f>#REF!+$O$6</f>
        <v>#REF!</v>
      </c>
      <c r="P21" t="s">
        <v>73</v>
      </c>
    </row>
    <row r="22" spans="1:14" ht="14.25" customHeight="1">
      <c r="A22" s="2" t="s">
        <v>278</v>
      </c>
      <c r="N22" t="e">
        <f>N21+$O$6</f>
        <v>#REF!</v>
      </c>
    </row>
    <row r="23" ht="14.25" customHeight="1">
      <c r="A23" s="28" t="s">
        <v>280</v>
      </c>
    </row>
    <row r="24" spans="1:10" ht="14.25" customHeight="1">
      <c r="A24" s="2" t="s">
        <v>279</v>
      </c>
      <c r="B24" s="2"/>
      <c r="C24" s="17"/>
      <c r="D24" s="17"/>
      <c r="E24" s="17"/>
      <c r="F24" s="17"/>
      <c r="G24" s="17"/>
      <c r="H24" s="17"/>
      <c r="I24" s="17"/>
      <c r="J24" s="17"/>
    </row>
    <row r="25" spans="1:4" ht="13.5" customHeight="1">
      <c r="A25" s="2" t="s">
        <v>235</v>
      </c>
      <c r="C25" s="2" t="s">
        <v>261</v>
      </c>
      <c r="D25" t="s">
        <v>281</v>
      </c>
    </row>
    <row r="26" ht="3.75" customHeight="1"/>
    <row r="27" spans="1:16" ht="12.75">
      <c r="A27" s="2" t="s">
        <v>245</v>
      </c>
      <c r="G27" s="2" t="s">
        <v>249</v>
      </c>
      <c r="N27" t="e">
        <f>N22+$O$6</f>
        <v>#REF!</v>
      </c>
      <c r="P27" t="s">
        <v>74</v>
      </c>
    </row>
    <row r="28" spans="1:7" ht="12.75">
      <c r="A28" s="2" t="s">
        <v>229</v>
      </c>
      <c r="G28" s="2" t="s">
        <v>230</v>
      </c>
    </row>
    <row r="29" spans="1:10" ht="2.25" customHeight="1">
      <c r="A29" s="2"/>
      <c r="G29" s="2"/>
      <c r="J29" t="s">
        <v>300</v>
      </c>
    </row>
    <row r="30" ht="12.75">
      <c r="J30" s="12" t="s">
        <v>303</v>
      </c>
    </row>
    <row r="31" spans="9:16" ht="12.75">
      <c r="I31" s="1"/>
      <c r="J31" s="12" t="s">
        <v>304</v>
      </c>
      <c r="N31" t="s">
        <v>253</v>
      </c>
      <c r="P31" t="s">
        <v>75</v>
      </c>
    </row>
    <row r="32" ht="12.75">
      <c r="J32" s="12" t="s">
        <v>301</v>
      </c>
    </row>
    <row r="33" ht="13.5" customHeight="1">
      <c r="J33" s="12" t="s">
        <v>302</v>
      </c>
    </row>
    <row r="34" ht="13.5" customHeight="1">
      <c r="J34" s="12" t="s">
        <v>305</v>
      </c>
    </row>
    <row r="35" ht="13.5" customHeight="1">
      <c r="I35" s="45" t="s">
        <v>306</v>
      </c>
    </row>
    <row r="36" ht="13.5" customHeight="1"/>
    <row r="37" ht="13.5" customHeight="1"/>
    <row r="38" ht="13.5" customHeight="1"/>
    <row r="39" ht="13.5" customHeight="1">
      <c r="M39" t="s">
        <v>267</v>
      </c>
    </row>
    <row r="40" ht="12.75">
      <c r="M40" t="s">
        <v>268</v>
      </c>
    </row>
    <row r="41" ht="12.75">
      <c r="M41" t="s">
        <v>273</v>
      </c>
    </row>
    <row r="42" ht="12.75">
      <c r="N42" t="s">
        <v>269</v>
      </c>
    </row>
    <row r="43" spans="10:14" ht="12.75">
      <c r="J43" s="2"/>
      <c r="N43" t="s">
        <v>270</v>
      </c>
    </row>
    <row r="44" ht="12.75">
      <c r="N44" t="s">
        <v>271</v>
      </c>
    </row>
    <row r="45" ht="12.75">
      <c r="N45" t="s">
        <v>272</v>
      </c>
    </row>
    <row r="47" ht="12.75">
      <c r="M47" t="s">
        <v>274</v>
      </c>
    </row>
    <row r="48" ht="12.75">
      <c r="M48" t="s">
        <v>275</v>
      </c>
    </row>
    <row r="49" ht="13.5" customHeight="1">
      <c r="M49" t="s">
        <v>276</v>
      </c>
    </row>
    <row r="50" ht="13.5" customHeight="1"/>
    <row r="51" ht="13.5" customHeight="1">
      <c r="M51" t="s">
        <v>277</v>
      </c>
    </row>
    <row r="52" ht="13.5" customHeight="1"/>
    <row r="53" ht="13.5" customHeight="1"/>
    <row r="54" ht="13.5" customHeight="1"/>
    <row r="57" spans="1:7" ht="12.75">
      <c r="A57" s="2" t="s">
        <v>236</v>
      </c>
      <c r="G57" s="2" t="s">
        <v>232</v>
      </c>
    </row>
    <row r="58" spans="1:7" ht="12.75">
      <c r="A58" s="2" t="s">
        <v>231</v>
      </c>
      <c r="G58" s="2" t="s">
        <v>233</v>
      </c>
    </row>
    <row r="59" spans="1:11" ht="12.75">
      <c r="A59" s="2" t="s">
        <v>250</v>
      </c>
      <c r="G59" s="2" t="s">
        <v>250</v>
      </c>
      <c r="K59" s="15"/>
    </row>
    <row r="141" ht="12.75">
      <c r="P141" t="s">
        <v>76</v>
      </c>
    </row>
    <row r="143" ht="12.75">
      <c r="P143" t="s">
        <v>77</v>
      </c>
    </row>
    <row r="144" ht="12.75">
      <c r="B144" t="s">
        <v>1</v>
      </c>
    </row>
    <row r="147" spans="7:12" ht="12.75">
      <c r="G147" s="10" t="s">
        <v>86</v>
      </c>
      <c r="H147" s="10"/>
      <c r="I147" s="10"/>
      <c r="J147" s="10"/>
      <c r="K147" s="10"/>
      <c r="L147" s="10"/>
    </row>
    <row r="148" spans="7:12" ht="12.75">
      <c r="G148" s="2" t="s">
        <v>85</v>
      </c>
      <c r="H148" s="2"/>
      <c r="I148" s="2"/>
      <c r="J148" s="2"/>
      <c r="K148" s="2"/>
      <c r="L148" s="2"/>
    </row>
    <row r="168" ht="12.75">
      <c r="B168" t="s">
        <v>3</v>
      </c>
    </row>
    <row r="169" spans="2:3" ht="12.75">
      <c r="B169" t="s">
        <v>78</v>
      </c>
      <c r="C169" s="1"/>
    </row>
    <row r="170" ht="12.75">
      <c r="B170" t="s">
        <v>0</v>
      </c>
    </row>
    <row r="172" ht="12.75">
      <c r="A172" s="2" t="s">
        <v>205</v>
      </c>
    </row>
  </sheetData>
  <sheetProtection/>
  <printOptions/>
  <pageMargins left="0.75" right="0.75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M13" sqref="M13"/>
    </sheetView>
  </sheetViews>
  <sheetFormatPr defaultColWidth="9.140625" defaultRowHeight="12.75"/>
  <cols>
    <col min="6" max="6" width="5.28125" style="0" customWidth="1"/>
    <col min="9" max="9" width="8.140625" style="0" customWidth="1"/>
    <col min="10" max="10" width="5.57421875" style="0" customWidth="1"/>
  </cols>
  <sheetData>
    <row r="1" spans="1:11" ht="12.75">
      <c r="A1" s="9" t="s">
        <v>251</v>
      </c>
      <c r="J1" s="12" t="s">
        <v>263</v>
      </c>
      <c r="K1" s="15"/>
    </row>
    <row r="2" spans="4:7" ht="12.75">
      <c r="D2" s="6"/>
      <c r="E2" s="6"/>
      <c r="G2" t="s">
        <v>79</v>
      </c>
    </row>
    <row r="3" spans="1:10" ht="12.75">
      <c r="A3" s="9" t="s">
        <v>103</v>
      </c>
      <c r="B3" s="9" t="s">
        <v>290</v>
      </c>
      <c r="D3" s="9" t="s">
        <v>291</v>
      </c>
      <c r="E3" s="30" t="s">
        <v>292</v>
      </c>
      <c r="F3" s="31" t="s">
        <v>284</v>
      </c>
      <c r="G3" s="31" t="s">
        <v>67</v>
      </c>
      <c r="H3" s="31" t="s">
        <v>66</v>
      </c>
      <c r="I3" s="31" t="s">
        <v>68</v>
      </c>
      <c r="J3" s="31" t="s">
        <v>283</v>
      </c>
    </row>
    <row r="4" spans="1:10" ht="12.75">
      <c r="A4" s="6"/>
      <c r="B4" s="6"/>
      <c r="C4" s="6"/>
      <c r="D4" s="6"/>
      <c r="E4" t="s">
        <v>293</v>
      </c>
      <c r="F4" s="31">
        <v>0</v>
      </c>
      <c r="G4" s="31" t="s">
        <v>294</v>
      </c>
      <c r="H4" s="31" t="s">
        <v>295</v>
      </c>
      <c r="I4" s="31" t="s">
        <v>296</v>
      </c>
      <c r="J4" s="31" t="s">
        <v>297</v>
      </c>
    </row>
    <row r="5" spans="1:10" ht="12.75">
      <c r="A5" s="6"/>
      <c r="B5" s="6"/>
      <c r="C5" s="6"/>
      <c r="D5" s="6"/>
      <c r="E5" s="44" t="s">
        <v>80</v>
      </c>
      <c r="F5" s="42">
        <v>0</v>
      </c>
      <c r="G5" s="43" t="s">
        <v>69</v>
      </c>
      <c r="H5" s="42" t="s">
        <v>299</v>
      </c>
      <c r="I5" s="42" t="s">
        <v>285</v>
      </c>
      <c r="J5" s="42">
        <v>1</v>
      </c>
    </row>
    <row r="6" spans="1:10" ht="15">
      <c r="A6" s="6"/>
      <c r="B6" s="6"/>
      <c r="C6" s="6"/>
      <c r="D6" s="6"/>
      <c r="E6" s="29" t="s">
        <v>81</v>
      </c>
      <c r="F6" s="32">
        <v>1</v>
      </c>
      <c r="G6" s="34" t="s">
        <v>286</v>
      </c>
      <c r="H6" s="32" t="s">
        <v>282</v>
      </c>
      <c r="I6" s="35" t="s">
        <v>69</v>
      </c>
      <c r="J6" s="32">
        <v>0</v>
      </c>
    </row>
    <row r="7" spans="1:10" ht="15">
      <c r="A7" s="6"/>
      <c r="B7" s="6"/>
      <c r="C7" s="6"/>
      <c r="D7" s="6"/>
      <c r="E7" s="29" t="s">
        <v>82</v>
      </c>
      <c r="F7" s="33">
        <v>0</v>
      </c>
      <c r="G7" s="33" t="s">
        <v>287</v>
      </c>
      <c r="H7" s="33">
        <v>1</v>
      </c>
      <c r="I7" s="36" t="s">
        <v>288</v>
      </c>
      <c r="J7" s="33" t="s">
        <v>289</v>
      </c>
    </row>
    <row r="8" spans="1:6" ht="12.75">
      <c r="A8" s="6"/>
      <c r="B8" s="6"/>
      <c r="C8" s="6"/>
      <c r="D8" s="6"/>
      <c r="F8" s="2" t="s">
        <v>298</v>
      </c>
    </row>
    <row r="9" spans="1:10" ht="12.75">
      <c r="A9" s="6"/>
      <c r="B9" s="6"/>
      <c r="C9" s="6"/>
      <c r="D9" s="6"/>
      <c r="E9" t="s">
        <v>313</v>
      </c>
      <c r="F9" t="s">
        <v>307</v>
      </c>
      <c r="G9" s="46" t="s">
        <v>308</v>
      </c>
      <c r="H9" s="46" t="s">
        <v>309</v>
      </c>
      <c r="I9" s="46" t="s">
        <v>310</v>
      </c>
      <c r="J9" t="s">
        <v>311</v>
      </c>
    </row>
    <row r="10" ht="4.5" customHeight="1"/>
    <row r="11" spans="1:5" ht="12.75">
      <c r="A11" s="2" t="s">
        <v>14</v>
      </c>
      <c r="E11" t="s">
        <v>312</v>
      </c>
    </row>
    <row r="12" spans="3:13" ht="5.25" customHeight="1">
      <c r="C12" s="2"/>
      <c r="D12" s="2"/>
      <c r="K12" s="6"/>
      <c r="L12" s="6"/>
      <c r="M12" s="6"/>
    </row>
    <row r="13" spans="6:13" ht="15">
      <c r="F13" s="21" t="s">
        <v>254</v>
      </c>
      <c r="G13" s="22"/>
      <c r="H13" s="23"/>
      <c r="I13" s="37"/>
      <c r="J13" s="38"/>
      <c r="K13" s="6"/>
      <c r="L13" s="6"/>
      <c r="M13" s="6"/>
    </row>
    <row r="14" spans="1:13" ht="15">
      <c r="A14" t="s">
        <v>70</v>
      </c>
      <c r="F14" s="24" t="s">
        <v>84</v>
      </c>
      <c r="G14" s="7"/>
      <c r="H14" s="6"/>
      <c r="I14" s="8"/>
      <c r="J14" s="39"/>
      <c r="K14" s="6"/>
      <c r="M14" s="6"/>
    </row>
    <row r="15" spans="1:13" ht="15">
      <c r="A15" t="s">
        <v>71</v>
      </c>
      <c r="F15" s="24" t="s">
        <v>83</v>
      </c>
      <c r="G15" s="7"/>
      <c r="H15" s="6"/>
      <c r="I15" s="8"/>
      <c r="J15" s="39"/>
      <c r="K15" s="6"/>
      <c r="L15" s="2"/>
      <c r="M15" s="6"/>
    </row>
    <row r="16" spans="1:13" ht="15">
      <c r="A16" t="s">
        <v>72</v>
      </c>
      <c r="F16" s="24" t="s">
        <v>264</v>
      </c>
      <c r="G16" s="19"/>
      <c r="H16" s="20"/>
      <c r="I16" s="8"/>
      <c r="J16" s="39"/>
      <c r="K16" s="6"/>
      <c r="L16" s="6"/>
      <c r="M16" s="6"/>
    </row>
    <row r="17" spans="6:13" ht="15">
      <c r="F17" s="24" t="s">
        <v>265</v>
      </c>
      <c r="G17" s="20"/>
      <c r="H17" s="20"/>
      <c r="I17" s="8"/>
      <c r="J17" s="39"/>
      <c r="K17" s="6"/>
      <c r="L17" s="6"/>
      <c r="M17" s="6"/>
    </row>
    <row r="18" spans="6:13" ht="15">
      <c r="F18" s="25" t="s">
        <v>266</v>
      </c>
      <c r="G18" s="26"/>
      <c r="H18" s="27"/>
      <c r="I18" s="40"/>
      <c r="J18" s="41"/>
      <c r="K18" s="6"/>
      <c r="L18" s="6"/>
      <c r="M18" s="6"/>
    </row>
    <row r="19" spans="11:13" ht="6" customHeight="1">
      <c r="K19" s="6"/>
      <c r="L19" s="6"/>
      <c r="M19" s="6"/>
    </row>
    <row r="20" spans="2:13" ht="12.75">
      <c r="B20" s="2" t="s">
        <v>5</v>
      </c>
      <c r="E20" s="2" t="s">
        <v>6</v>
      </c>
      <c r="H20" s="2" t="s">
        <v>7</v>
      </c>
      <c r="K20" s="6"/>
      <c r="L20" s="6"/>
      <c r="M20" s="6"/>
    </row>
    <row r="21" spans="11:13" ht="5.25" customHeight="1">
      <c r="K21" s="6"/>
      <c r="L21" s="6"/>
      <c r="M21" s="6"/>
    </row>
    <row r="22" spans="2:8" ht="12.75">
      <c r="B22" s="2" t="s">
        <v>8</v>
      </c>
      <c r="E22" s="2" t="s">
        <v>9</v>
      </c>
      <c r="G22" s="2"/>
      <c r="H22" s="2" t="s">
        <v>10</v>
      </c>
    </row>
    <row r="23" ht="12.75">
      <c r="B23" t="s">
        <v>11</v>
      </c>
    </row>
    <row r="24" ht="5.25" customHeight="1"/>
    <row r="33" ht="3.75" customHeight="1"/>
    <row r="34" spans="2:8" ht="12.75">
      <c r="B34" s="1" t="s">
        <v>58</v>
      </c>
      <c r="E34" s="1" t="s">
        <v>59</v>
      </c>
      <c r="H34" s="1" t="s">
        <v>61</v>
      </c>
    </row>
    <row r="35" spans="2:8" ht="12.75">
      <c r="B35" s="1" t="s">
        <v>57</v>
      </c>
      <c r="E35" s="1" t="s">
        <v>60</v>
      </c>
      <c r="H35" s="1" t="s">
        <v>62</v>
      </c>
    </row>
    <row r="36" spans="2:8" ht="3.75" customHeight="1">
      <c r="B36" s="1"/>
      <c r="E36" s="1"/>
      <c r="H36" s="1"/>
    </row>
    <row r="37" ht="12.75">
      <c r="A37" t="s">
        <v>180</v>
      </c>
    </row>
    <row r="38" ht="6" customHeight="1"/>
    <row r="39" ht="12.75" customHeight="1">
      <c r="A39" t="s">
        <v>209</v>
      </c>
    </row>
    <row r="40" spans="1:4" ht="17.25" customHeight="1">
      <c r="A40" s="17" t="s">
        <v>207</v>
      </c>
      <c r="D40" s="17" t="s">
        <v>208</v>
      </c>
    </row>
    <row r="41" ht="4.5" customHeight="1"/>
    <row r="42" spans="1:5" ht="15" customHeight="1">
      <c r="A42" t="s">
        <v>189</v>
      </c>
      <c r="B42" s="2" t="s">
        <v>190</v>
      </c>
      <c r="E42" s="2" t="s">
        <v>191</v>
      </c>
    </row>
    <row r="43" spans="1:8" ht="15.75" customHeight="1">
      <c r="A43" s="16" t="s">
        <v>178</v>
      </c>
      <c r="B43" t="s">
        <v>183</v>
      </c>
      <c r="E43" t="s">
        <v>184</v>
      </c>
      <c r="H43" s="2" t="s">
        <v>188</v>
      </c>
    </row>
    <row r="44" spans="1:8" ht="17.25" customHeight="1">
      <c r="A44" s="1" t="s">
        <v>179</v>
      </c>
      <c r="B44" t="s">
        <v>181</v>
      </c>
      <c r="E44" t="s">
        <v>182</v>
      </c>
      <c r="H44" s="2" t="s">
        <v>185</v>
      </c>
    </row>
    <row r="45" spans="2:6" ht="15" customHeight="1">
      <c r="B45" s="2" t="s">
        <v>186</v>
      </c>
      <c r="C45" s="2"/>
      <c r="D45" s="2"/>
      <c r="E45" s="2" t="s">
        <v>187</v>
      </c>
      <c r="F45" s="2"/>
    </row>
    <row r="46" ht="15" customHeight="1">
      <c r="A46" s="2" t="s">
        <v>119</v>
      </c>
    </row>
    <row r="47" spans="1:4" ht="12.75" customHeight="1">
      <c r="A47" t="s">
        <v>115</v>
      </c>
      <c r="D47" s="14" t="s">
        <v>118</v>
      </c>
    </row>
    <row r="48" spans="1:4" ht="12.75" customHeight="1">
      <c r="A48" t="s">
        <v>116</v>
      </c>
      <c r="D48" t="s">
        <v>117</v>
      </c>
    </row>
    <row r="49" ht="15" customHeight="1">
      <c r="A49" s="2" t="s">
        <v>222</v>
      </c>
    </row>
    <row r="50" spans="1:7" ht="18" customHeight="1">
      <c r="A50" t="s">
        <v>121</v>
      </c>
      <c r="D50" t="s">
        <v>120</v>
      </c>
      <c r="G50" t="s">
        <v>122</v>
      </c>
    </row>
    <row r="51" ht="5.25" customHeight="1"/>
    <row r="52" ht="12.75">
      <c r="A52" t="s">
        <v>175</v>
      </c>
    </row>
    <row r="53" ht="12.75">
      <c r="A53" t="s">
        <v>176</v>
      </c>
    </row>
    <row r="54" ht="12.75">
      <c r="A54" t="s">
        <v>223</v>
      </c>
    </row>
    <row r="55" ht="12.75">
      <c r="A55" t="s">
        <v>177</v>
      </c>
    </row>
    <row r="56" spans="1:11" ht="12.75">
      <c r="A56" t="s">
        <v>15</v>
      </c>
      <c r="J56" s="12" t="s">
        <v>252</v>
      </c>
      <c r="K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15"/>
    </row>
    <row r="65" ht="12.75">
      <c r="B65" t="s">
        <v>63</v>
      </c>
    </row>
    <row r="66" ht="4.5" customHeight="1"/>
    <row r="67" spans="1:7" ht="12.75">
      <c r="A67" t="s">
        <v>52</v>
      </c>
      <c r="D67" t="s">
        <v>53</v>
      </c>
      <c r="G67" t="s">
        <v>54</v>
      </c>
    </row>
    <row r="68" spans="1:7" ht="12.75">
      <c r="A68" t="s">
        <v>12</v>
      </c>
      <c r="D68" t="s">
        <v>65</v>
      </c>
      <c r="G68" t="s">
        <v>13</v>
      </c>
    </row>
    <row r="69" ht="4.5" customHeight="1"/>
    <row r="70" ht="12.75">
      <c r="B70" t="s">
        <v>64</v>
      </c>
    </row>
    <row r="71" ht="3.75" customHeight="1"/>
    <row r="72" spans="1:4" ht="12.75">
      <c r="A72" t="s">
        <v>56</v>
      </c>
      <c r="D72" t="s"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36"/>
  <sheetViews>
    <sheetView zoomScalePageLayoutView="0" workbookViewId="0" topLeftCell="A1">
      <selection activeCell="A1" sqref="A1:O36"/>
    </sheetView>
  </sheetViews>
  <sheetFormatPr defaultColWidth="9.140625" defaultRowHeight="12.75"/>
  <cols>
    <col min="1" max="1" width="6.7109375" style="0" customWidth="1"/>
  </cols>
  <sheetData>
    <row r="3" spans="19:32" ht="12.75">
      <c r="S3" t="s">
        <v>19</v>
      </c>
      <c r="T3" t="s">
        <v>20</v>
      </c>
      <c r="U3" t="s">
        <v>21</v>
      </c>
      <c r="V3" t="s">
        <v>4</v>
      </c>
      <c r="X3">
        <v>0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</row>
    <row r="4" spans="2:32" ht="12.75">
      <c r="B4" t="s">
        <v>16</v>
      </c>
      <c r="C4" s="2" t="s">
        <v>17</v>
      </c>
      <c r="E4" s="2" t="s">
        <v>18</v>
      </c>
      <c r="S4">
        <v>0</v>
      </c>
      <c r="T4">
        <v>1</v>
      </c>
      <c r="U4">
        <v>1</v>
      </c>
      <c r="V4">
        <v>0</v>
      </c>
      <c r="W4" t="s">
        <v>23</v>
      </c>
      <c r="X4">
        <f>$S4+$T4*SIN($U4*(X$3-$V4))</f>
        <v>0</v>
      </c>
      <c r="Y4">
        <f aca="true" t="shared" si="0" ref="Y4:AF8">$S4+$T4*SIN($U4*(Y$3-$V4))</f>
        <v>0.8414709848078965</v>
      </c>
      <c r="Z4">
        <f t="shared" si="0"/>
        <v>0.9092974268256817</v>
      </c>
      <c r="AA4">
        <f t="shared" si="0"/>
        <v>0.1411200080598672</v>
      </c>
      <c r="AB4">
        <f t="shared" si="0"/>
        <v>-0.7568024953079282</v>
      </c>
      <c r="AC4">
        <f t="shared" si="0"/>
        <v>-0.9589242746631385</v>
      </c>
      <c r="AD4">
        <f t="shared" si="0"/>
        <v>-0.27941549819892586</v>
      </c>
      <c r="AE4">
        <f t="shared" si="0"/>
        <v>0.6569865987187891</v>
      </c>
      <c r="AF4">
        <f t="shared" si="0"/>
        <v>0.9893582466233818</v>
      </c>
    </row>
    <row r="5" spans="19:32" ht="12.75">
      <c r="S5">
        <v>1</v>
      </c>
      <c r="T5">
        <v>1</v>
      </c>
      <c r="U5">
        <v>1</v>
      </c>
      <c r="V5">
        <v>0</v>
      </c>
      <c r="W5" t="s">
        <v>22</v>
      </c>
      <c r="X5">
        <f>$S5+$T5*SIN($U5*(X$3-$V5))</f>
        <v>1</v>
      </c>
      <c r="Y5">
        <f t="shared" si="0"/>
        <v>1.8414709848078965</v>
      </c>
      <c r="Z5">
        <f t="shared" si="0"/>
        <v>1.9092974268256817</v>
      </c>
      <c r="AA5">
        <f t="shared" si="0"/>
        <v>1.1411200080598671</v>
      </c>
      <c r="AB5">
        <f t="shared" si="0"/>
        <v>0.2431975046920718</v>
      </c>
      <c r="AC5">
        <f t="shared" si="0"/>
        <v>0.041075725336861546</v>
      </c>
      <c r="AD5">
        <f t="shared" si="0"/>
        <v>0.7205845018010741</v>
      </c>
      <c r="AE5">
        <f t="shared" si="0"/>
        <v>1.656986598718789</v>
      </c>
      <c r="AF5">
        <f t="shared" si="0"/>
        <v>1.989358246623382</v>
      </c>
    </row>
    <row r="6" spans="19:32" ht="12.75">
      <c r="S6">
        <v>1</v>
      </c>
      <c r="T6">
        <v>1.5</v>
      </c>
      <c r="U6">
        <v>1</v>
      </c>
      <c r="V6">
        <v>0</v>
      </c>
      <c r="W6" t="s">
        <v>24</v>
      </c>
      <c r="X6">
        <f>$S6+$T6*SIN($U6*(X$3-$V6))</f>
        <v>1</v>
      </c>
      <c r="Y6">
        <f t="shared" si="0"/>
        <v>2.2622064772118446</v>
      </c>
      <c r="Z6">
        <f t="shared" si="0"/>
        <v>2.3639461402385225</v>
      </c>
      <c r="AA6">
        <f t="shared" si="0"/>
        <v>1.2116800120898008</v>
      </c>
      <c r="AB6">
        <f t="shared" si="0"/>
        <v>-0.1352037429618922</v>
      </c>
      <c r="AC6">
        <f t="shared" si="0"/>
        <v>-0.4383864119947076</v>
      </c>
      <c r="AD6">
        <f t="shared" si="0"/>
        <v>0.5808767527016112</v>
      </c>
      <c r="AE6">
        <f t="shared" si="0"/>
        <v>1.9854798980781836</v>
      </c>
      <c r="AF6">
        <f t="shared" si="0"/>
        <v>2.4840373699350726</v>
      </c>
    </row>
    <row r="7" spans="19:32" ht="12.75">
      <c r="S7">
        <v>1</v>
      </c>
      <c r="T7">
        <v>1</v>
      </c>
      <c r="U7">
        <v>1.5</v>
      </c>
      <c r="V7">
        <v>0</v>
      </c>
      <c r="W7" t="s">
        <v>26</v>
      </c>
      <c r="X7">
        <f>$S7+$T7*SIN($U7*(X$3-$V7))</f>
        <v>1</v>
      </c>
      <c r="Y7">
        <f t="shared" si="0"/>
        <v>1.9974949866040546</v>
      </c>
      <c r="Z7">
        <f t="shared" si="0"/>
        <v>1.1411200080598671</v>
      </c>
      <c r="AA7">
        <f t="shared" si="0"/>
        <v>0.02246988233490299</v>
      </c>
      <c r="AB7">
        <f t="shared" si="0"/>
        <v>0.7205845018010741</v>
      </c>
      <c r="AC7">
        <f t="shared" si="0"/>
        <v>1.937999976774739</v>
      </c>
      <c r="AD7">
        <f t="shared" si="0"/>
        <v>1.4121184852417565</v>
      </c>
      <c r="AE7">
        <f t="shared" si="0"/>
        <v>0.12030424002832996</v>
      </c>
      <c r="AF7">
        <f t="shared" si="0"/>
        <v>0.46342708199956506</v>
      </c>
    </row>
    <row r="8" spans="19:32" ht="12.75">
      <c r="S8">
        <v>1</v>
      </c>
      <c r="T8">
        <v>1</v>
      </c>
      <c r="U8">
        <v>1</v>
      </c>
      <c r="V8">
        <v>0.7</v>
      </c>
      <c r="W8" t="s">
        <v>25</v>
      </c>
      <c r="X8">
        <f>$S8+$T8*SIN($U8*(X$3-$V8))</f>
        <v>0.355782312762309</v>
      </c>
      <c r="Y8">
        <f t="shared" si="0"/>
        <v>1.2955202066613396</v>
      </c>
      <c r="Z8">
        <f t="shared" si="0"/>
        <v>1.963558185417193</v>
      </c>
      <c r="AA8">
        <f t="shared" si="0"/>
        <v>1.7457052121767203</v>
      </c>
      <c r="AB8">
        <f t="shared" si="0"/>
        <v>0.8422543058567518</v>
      </c>
      <c r="AC8">
        <f t="shared" si="0"/>
        <v>0.0838340632505451</v>
      </c>
      <c r="AD8">
        <f t="shared" si="0"/>
        <v>0.16773255777609875</v>
      </c>
      <c r="AE8">
        <f t="shared" si="0"/>
        <v>1.0168139004843497</v>
      </c>
      <c r="AF8">
        <f t="shared" si="0"/>
        <v>1.8504366206285643</v>
      </c>
    </row>
    <row r="26" spans="1:2" ht="12.75">
      <c r="A26" s="3" t="s">
        <v>19</v>
      </c>
      <c r="B26" t="s">
        <v>46</v>
      </c>
    </row>
    <row r="27" spans="1:2" ht="12.75">
      <c r="A27" s="3" t="s">
        <v>20</v>
      </c>
      <c r="B27" t="s">
        <v>51</v>
      </c>
    </row>
    <row r="28" spans="1:2" ht="12.75">
      <c r="A28" s="3" t="s">
        <v>21</v>
      </c>
      <c r="B28" t="s">
        <v>198</v>
      </c>
    </row>
    <row r="29" spans="1:2" ht="12.75">
      <c r="A29" s="3" t="s">
        <v>4</v>
      </c>
      <c r="B29" t="s">
        <v>45</v>
      </c>
    </row>
    <row r="30" ht="12.75">
      <c r="A30" s="4" t="s">
        <v>39</v>
      </c>
    </row>
    <row r="31" spans="1:6" ht="12.75">
      <c r="A31" s="3" t="s">
        <v>27</v>
      </c>
      <c r="B31" s="5" t="s">
        <v>44</v>
      </c>
      <c r="D31" t="s">
        <v>31</v>
      </c>
      <c r="F31" t="s">
        <v>34</v>
      </c>
    </row>
    <row r="32" spans="1:6" ht="12.75">
      <c r="A32" s="3" t="s">
        <v>21</v>
      </c>
      <c r="B32" s="1" t="s">
        <v>43</v>
      </c>
      <c r="D32" t="s">
        <v>33</v>
      </c>
      <c r="F32" t="s">
        <v>34</v>
      </c>
    </row>
    <row r="33" spans="1:11" ht="12.75">
      <c r="A33" s="4" t="s">
        <v>35</v>
      </c>
      <c r="J33" t="s">
        <v>47</v>
      </c>
      <c r="K33" t="s">
        <v>196</v>
      </c>
    </row>
    <row r="34" spans="1:11" ht="12.75">
      <c r="A34" s="3" t="s">
        <v>28</v>
      </c>
      <c r="B34" s="1" t="s">
        <v>42</v>
      </c>
      <c r="D34" t="s">
        <v>31</v>
      </c>
      <c r="F34" t="s">
        <v>36</v>
      </c>
      <c r="K34" t="s">
        <v>49</v>
      </c>
    </row>
    <row r="35" spans="1:11" ht="12.75">
      <c r="A35" s="3" t="s">
        <v>29</v>
      </c>
      <c r="B35" s="1" t="s">
        <v>41</v>
      </c>
      <c r="D35" t="s">
        <v>32</v>
      </c>
      <c r="F35" t="s">
        <v>37</v>
      </c>
      <c r="J35" t="s">
        <v>48</v>
      </c>
      <c r="K35" t="s">
        <v>197</v>
      </c>
    </row>
    <row r="36" spans="1:11" ht="12.75">
      <c r="A36" s="3" t="s">
        <v>30</v>
      </c>
      <c r="B36" s="1" t="s">
        <v>40</v>
      </c>
      <c r="D36" t="s">
        <v>33</v>
      </c>
      <c r="F36" t="s">
        <v>38</v>
      </c>
      <c r="K36" t="s">
        <v>50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0" workbookViewId="0" topLeftCell="A1">
      <selection activeCell="A337" sqref="A337:I392"/>
    </sheetView>
  </sheetViews>
  <sheetFormatPr defaultColWidth="9.140625" defaultRowHeight="12.75"/>
  <cols>
    <col min="11" max="11" width="9.421875" style="0" bestFit="1" customWidth="1"/>
    <col min="21" max="21" width="10.00390625" style="0" bestFit="1" customWidth="1"/>
  </cols>
  <sheetData>
    <row r="1" spans="2:18" ht="12.75">
      <c r="B1" s="2" t="s">
        <v>87</v>
      </c>
      <c r="D1" s="2" t="s">
        <v>100</v>
      </c>
      <c r="R1" t="str">
        <f>B1</f>
        <v>y = b*g^(x-p)/a</v>
      </c>
    </row>
    <row r="2" spans="13:26" ht="12.75">
      <c r="M2" t="s">
        <v>20</v>
      </c>
      <c r="N2" t="s">
        <v>88</v>
      </c>
      <c r="O2" t="s">
        <v>27</v>
      </c>
      <c r="P2" t="s">
        <v>19</v>
      </c>
      <c r="R2">
        <v>-3</v>
      </c>
      <c r="S2">
        <v>-2</v>
      </c>
      <c r="T2">
        <v>-1</v>
      </c>
      <c r="U2">
        <v>0</v>
      </c>
      <c r="V2">
        <v>1</v>
      </c>
      <c r="W2">
        <v>2</v>
      </c>
      <c r="X2">
        <v>3</v>
      </c>
      <c r="Y2">
        <v>4</v>
      </c>
      <c r="Z2">
        <v>5</v>
      </c>
    </row>
    <row r="3" spans="1:26" ht="12.75">
      <c r="A3" s="12" t="s">
        <v>20</v>
      </c>
      <c r="B3" s="2" t="s">
        <v>94</v>
      </c>
      <c r="C3" s="2"/>
      <c r="D3" s="2"/>
      <c r="E3" s="2"/>
      <c r="F3" s="2" t="s">
        <v>97</v>
      </c>
      <c r="M3">
        <v>1</v>
      </c>
      <c r="N3">
        <v>1.2</v>
      </c>
      <c r="O3">
        <v>0</v>
      </c>
      <c r="P3">
        <v>1</v>
      </c>
      <c r="Q3" s="3" t="s">
        <v>90</v>
      </c>
      <c r="R3">
        <f aca="true" t="shared" si="0" ref="R3:Z3">$M3*$N3^((R$2-$O3)/$P3)</f>
        <v>0.5787037037037037</v>
      </c>
      <c r="S3">
        <f t="shared" si="0"/>
        <v>0.6944444444444444</v>
      </c>
      <c r="T3">
        <f t="shared" si="0"/>
        <v>0.8333333333333334</v>
      </c>
      <c r="U3">
        <f t="shared" si="0"/>
        <v>1</v>
      </c>
      <c r="V3">
        <f t="shared" si="0"/>
        <v>1.2</v>
      </c>
      <c r="W3">
        <f t="shared" si="0"/>
        <v>1.44</v>
      </c>
      <c r="X3">
        <f t="shared" si="0"/>
        <v>1.728</v>
      </c>
      <c r="Y3">
        <f t="shared" si="0"/>
        <v>2.0736</v>
      </c>
      <c r="Z3">
        <f t="shared" si="0"/>
        <v>2.48832</v>
      </c>
    </row>
    <row r="4" spans="1:26" ht="12.75">
      <c r="A4" s="12" t="s">
        <v>88</v>
      </c>
      <c r="B4" s="2" t="s">
        <v>95</v>
      </c>
      <c r="C4" s="2"/>
      <c r="D4" s="2"/>
      <c r="E4" s="2"/>
      <c r="F4" s="2"/>
      <c r="M4">
        <v>1</v>
      </c>
      <c r="N4">
        <v>1.4</v>
      </c>
      <c r="O4">
        <v>0</v>
      </c>
      <c r="P4">
        <v>1</v>
      </c>
      <c r="Q4" s="3" t="s">
        <v>92</v>
      </c>
      <c r="R4">
        <f aca="true" t="shared" si="1" ref="R4:Z8">$M4*$N4^((R$2-$O4)/$P4)</f>
        <v>0.36443148688046656</v>
      </c>
      <c r="S4">
        <f t="shared" si="1"/>
        <v>0.5102040816326532</v>
      </c>
      <c r="T4">
        <f t="shared" si="1"/>
        <v>0.7142857142857143</v>
      </c>
      <c r="U4">
        <f t="shared" si="1"/>
        <v>1</v>
      </c>
      <c r="V4">
        <f t="shared" si="1"/>
        <v>1.4</v>
      </c>
      <c r="W4">
        <f t="shared" si="1"/>
        <v>1.9599999999999997</v>
      </c>
      <c r="X4">
        <f t="shared" si="1"/>
        <v>2.7439999999999993</v>
      </c>
      <c r="Y4">
        <f t="shared" si="1"/>
        <v>3.841599999999999</v>
      </c>
      <c r="Z4">
        <f t="shared" si="1"/>
        <v>5.378239999999998</v>
      </c>
    </row>
    <row r="5" spans="1:26" ht="12.75">
      <c r="A5" s="12" t="s">
        <v>27</v>
      </c>
      <c r="B5" s="2" t="s">
        <v>99</v>
      </c>
      <c r="C5" s="2"/>
      <c r="D5" s="2"/>
      <c r="E5" s="2"/>
      <c r="F5" s="2" t="s">
        <v>98</v>
      </c>
      <c r="M5">
        <v>4</v>
      </c>
      <c r="N5">
        <v>1.2</v>
      </c>
      <c r="O5">
        <v>0</v>
      </c>
      <c r="P5">
        <v>1</v>
      </c>
      <c r="Q5" s="3" t="s">
        <v>89</v>
      </c>
      <c r="R5">
        <f t="shared" si="1"/>
        <v>2.314814814814815</v>
      </c>
      <c r="S5">
        <f t="shared" si="1"/>
        <v>2.7777777777777777</v>
      </c>
      <c r="T5">
        <f t="shared" si="1"/>
        <v>3.3333333333333335</v>
      </c>
      <c r="U5">
        <f t="shared" si="1"/>
        <v>4</v>
      </c>
      <c r="V5">
        <f t="shared" si="1"/>
        <v>4.8</v>
      </c>
      <c r="W5">
        <f t="shared" si="1"/>
        <v>5.76</v>
      </c>
      <c r="X5">
        <f t="shared" si="1"/>
        <v>6.912</v>
      </c>
      <c r="Y5">
        <f t="shared" si="1"/>
        <v>8.2944</v>
      </c>
      <c r="Z5">
        <f>$M5*$N5^((Z$2-$O5)/$P5)</f>
        <v>9.95328</v>
      </c>
    </row>
    <row r="6" spans="1:26" ht="12.75">
      <c r="A6" s="12" t="s">
        <v>19</v>
      </c>
      <c r="B6" s="2" t="s">
        <v>96</v>
      </c>
      <c r="C6" s="2"/>
      <c r="D6" s="2"/>
      <c r="E6" s="2"/>
      <c r="F6" s="2" t="s">
        <v>102</v>
      </c>
      <c r="M6">
        <v>4</v>
      </c>
      <c r="N6">
        <v>1.2</v>
      </c>
      <c r="O6">
        <v>2</v>
      </c>
      <c r="P6">
        <v>1</v>
      </c>
      <c r="Q6" s="11" t="s">
        <v>93</v>
      </c>
      <c r="R6">
        <f t="shared" si="1"/>
        <v>1.6075102880658436</v>
      </c>
      <c r="S6">
        <f t="shared" si="1"/>
        <v>1.9290123456790125</v>
      </c>
      <c r="T6">
        <f t="shared" si="1"/>
        <v>2.314814814814815</v>
      </c>
      <c r="U6">
        <f t="shared" si="1"/>
        <v>2.7777777777777777</v>
      </c>
      <c r="V6">
        <f t="shared" si="1"/>
        <v>3.3333333333333335</v>
      </c>
      <c r="W6">
        <f t="shared" si="1"/>
        <v>4</v>
      </c>
      <c r="X6">
        <f t="shared" si="1"/>
        <v>4.8</v>
      </c>
      <c r="Y6">
        <f t="shared" si="1"/>
        <v>5.76</v>
      </c>
      <c r="Z6">
        <f>$M6*$N6^((Z$2-$O6)/$P6)</f>
        <v>6.912</v>
      </c>
    </row>
    <row r="7" spans="13:26" ht="12.75">
      <c r="M7">
        <v>4</v>
      </c>
      <c r="N7">
        <v>1.2</v>
      </c>
      <c r="O7">
        <v>0</v>
      </c>
      <c r="P7">
        <v>1.5</v>
      </c>
      <c r="Q7" s="3" t="s">
        <v>91</v>
      </c>
      <c r="R7">
        <f t="shared" si="1"/>
        <v>2.7777777777777777</v>
      </c>
      <c r="S7">
        <f t="shared" si="1"/>
        <v>3.1367867629367616</v>
      </c>
      <c r="T7">
        <f t="shared" si="1"/>
        <v>3.5421952306087037</v>
      </c>
      <c r="U7">
        <f t="shared" si="1"/>
        <v>4</v>
      </c>
      <c r="V7">
        <f t="shared" si="1"/>
        <v>4.516972938628936</v>
      </c>
      <c r="W7">
        <f t="shared" si="1"/>
        <v>5.100761132076533</v>
      </c>
      <c r="X7">
        <f t="shared" si="1"/>
        <v>5.76</v>
      </c>
      <c r="Y7">
        <f t="shared" si="1"/>
        <v>6.504441031625668</v>
      </c>
      <c r="Z7">
        <f>$M7*$N7^((Z$2-$O7)/$P7)</f>
        <v>7.345096030190207</v>
      </c>
    </row>
    <row r="8" spans="13:26" ht="12.75">
      <c r="M8">
        <v>1</v>
      </c>
      <c r="N8">
        <v>0.9</v>
      </c>
      <c r="O8">
        <v>0</v>
      </c>
      <c r="P8">
        <v>1</v>
      </c>
      <c r="Q8" s="3" t="s">
        <v>101</v>
      </c>
      <c r="R8">
        <f t="shared" si="1"/>
        <v>1.371742112482853</v>
      </c>
      <c r="S8">
        <f t="shared" si="1"/>
        <v>1.2345679012345678</v>
      </c>
      <c r="T8">
        <f t="shared" si="1"/>
        <v>1.1111111111111112</v>
      </c>
      <c r="U8">
        <f t="shared" si="1"/>
        <v>1</v>
      </c>
      <c r="V8">
        <f t="shared" si="1"/>
        <v>0.9</v>
      </c>
      <c r="W8">
        <f t="shared" si="1"/>
        <v>0.81</v>
      </c>
      <c r="X8">
        <f t="shared" si="1"/>
        <v>0.7290000000000001</v>
      </c>
      <c r="Y8">
        <f t="shared" si="1"/>
        <v>0.6561000000000001</v>
      </c>
      <c r="Z8">
        <f>$M8*$N8^((Z$2-$O8)/$P8)</f>
        <v>0.5904900000000002</v>
      </c>
    </row>
    <row r="10" spans="18:26" ht="12.75">
      <c r="R10">
        <v>-3</v>
      </c>
      <c r="S10">
        <v>-2</v>
      </c>
      <c r="T10">
        <v>-1</v>
      </c>
      <c r="U10">
        <v>0</v>
      </c>
      <c r="V10">
        <v>1</v>
      </c>
      <c r="W10">
        <v>2</v>
      </c>
      <c r="X10">
        <v>3</v>
      </c>
      <c r="Y10">
        <v>4</v>
      </c>
      <c r="Z10">
        <v>5</v>
      </c>
    </row>
    <row r="11" spans="17:26" ht="12.75">
      <c r="Q11" s="3" t="s">
        <v>90</v>
      </c>
      <c r="R11">
        <f aca="true" t="shared" si="2" ref="R11:Z11">LOG10(R3)</f>
        <v>-0.23754373814287447</v>
      </c>
      <c r="S11">
        <f t="shared" si="2"/>
        <v>-0.15836249209524966</v>
      </c>
      <c r="T11">
        <f t="shared" si="2"/>
        <v>-0.0791812460476248</v>
      </c>
      <c r="U11">
        <f t="shared" si="2"/>
        <v>0</v>
      </c>
      <c r="V11">
        <f t="shared" si="2"/>
        <v>0.07918124604762482</v>
      </c>
      <c r="W11">
        <f t="shared" si="2"/>
        <v>0.15836249209524964</v>
      </c>
      <c r="X11">
        <f t="shared" si="2"/>
        <v>0.23754373814287447</v>
      </c>
      <c r="Y11">
        <f t="shared" si="2"/>
        <v>0.31672498419049927</v>
      </c>
      <c r="Z11">
        <f t="shared" si="2"/>
        <v>0.3959062302381241</v>
      </c>
    </row>
    <row r="12" spans="17:26" ht="12.75">
      <c r="Q12" s="3" t="s">
        <v>92</v>
      </c>
      <c r="R12">
        <f aca="true" t="shared" si="3" ref="R12:Z12">LOG10(R4)</f>
        <v>-0.438384107034714</v>
      </c>
      <c r="S12">
        <f t="shared" si="3"/>
        <v>-0.29225607135647597</v>
      </c>
      <c r="T12">
        <f t="shared" si="3"/>
        <v>-0.146128035678238</v>
      </c>
      <c r="U12">
        <f t="shared" si="3"/>
        <v>0</v>
      </c>
      <c r="V12">
        <f t="shared" si="3"/>
        <v>0.146128035678238</v>
      </c>
      <c r="W12">
        <f t="shared" si="3"/>
        <v>0.292256071356476</v>
      </c>
      <c r="X12">
        <f t="shared" si="3"/>
        <v>0.438384107034714</v>
      </c>
      <c r="Y12">
        <f t="shared" si="3"/>
        <v>0.5845121427129519</v>
      </c>
      <c r="Z12">
        <f t="shared" si="3"/>
        <v>0.73064017839119</v>
      </c>
    </row>
    <row r="13" spans="17:26" ht="12.75">
      <c r="Q13" s="3" t="s">
        <v>89</v>
      </c>
      <c r="R13">
        <f aca="true" t="shared" si="4" ref="R13:Z13">LOG10(R5)</f>
        <v>0.3645162531850879</v>
      </c>
      <c r="S13">
        <f t="shared" si="4"/>
        <v>0.44369749923271273</v>
      </c>
      <c r="T13">
        <f t="shared" si="4"/>
        <v>0.5228787452803376</v>
      </c>
      <c r="U13">
        <f t="shared" si="4"/>
        <v>0.6020599913279624</v>
      </c>
      <c r="V13">
        <f t="shared" si="4"/>
        <v>0.6812412373755872</v>
      </c>
      <c r="W13">
        <f t="shared" si="4"/>
        <v>0.7604224834232121</v>
      </c>
      <c r="X13">
        <f t="shared" si="4"/>
        <v>0.8396037294708368</v>
      </c>
      <c r="Y13">
        <f t="shared" si="4"/>
        <v>0.9187849755184617</v>
      </c>
      <c r="Z13">
        <f t="shared" si="4"/>
        <v>0.9979662215660865</v>
      </c>
    </row>
    <row r="14" spans="17:26" ht="12.75">
      <c r="Q14" s="11" t="s">
        <v>93</v>
      </c>
      <c r="R14">
        <f aca="true" t="shared" si="5" ref="R14:Z14">LOG10(R6)</f>
        <v>0.20615376108983824</v>
      </c>
      <c r="S14">
        <f t="shared" si="5"/>
        <v>0.2853350071374631</v>
      </c>
      <c r="T14">
        <f t="shared" si="5"/>
        <v>0.3645162531850879</v>
      </c>
      <c r="U14">
        <f t="shared" si="5"/>
        <v>0.44369749923271273</v>
      </c>
      <c r="V14">
        <f t="shared" si="5"/>
        <v>0.5228787452803376</v>
      </c>
      <c r="W14">
        <f t="shared" si="5"/>
        <v>0.6020599913279624</v>
      </c>
      <c r="X14">
        <f t="shared" si="5"/>
        <v>0.6812412373755872</v>
      </c>
      <c r="Y14">
        <f t="shared" si="5"/>
        <v>0.7604224834232121</v>
      </c>
      <c r="Z14">
        <f t="shared" si="5"/>
        <v>0.8396037294708368</v>
      </c>
    </row>
    <row r="15" spans="17:26" ht="12.75">
      <c r="Q15" s="3" t="s">
        <v>91</v>
      </c>
      <c r="R15">
        <f aca="true" t="shared" si="6" ref="R15:Z15">LOG10(R7)</f>
        <v>0.44369749923271273</v>
      </c>
      <c r="S15">
        <f t="shared" si="6"/>
        <v>0.49648499659779594</v>
      </c>
      <c r="T15">
        <f t="shared" si="6"/>
        <v>0.5492724939628791</v>
      </c>
      <c r="U15">
        <f t="shared" si="6"/>
        <v>0.6020599913279624</v>
      </c>
      <c r="V15">
        <f t="shared" si="6"/>
        <v>0.6548474886930455</v>
      </c>
      <c r="W15">
        <f t="shared" si="6"/>
        <v>0.7076349860581288</v>
      </c>
      <c r="X15">
        <f t="shared" si="6"/>
        <v>0.7604224834232121</v>
      </c>
      <c r="Y15">
        <f t="shared" si="6"/>
        <v>0.8132099807882952</v>
      </c>
      <c r="Z15">
        <f t="shared" si="6"/>
        <v>0.8659974781533785</v>
      </c>
    </row>
    <row r="16" spans="17:26" ht="12.75">
      <c r="Q16" s="3" t="s">
        <v>101</v>
      </c>
      <c r="R16">
        <f aca="true" t="shared" si="7" ref="R16:Z16">LOG10(R8)</f>
        <v>0.13727247168202533</v>
      </c>
      <c r="S16">
        <f t="shared" si="7"/>
        <v>0.09151498112135023</v>
      </c>
      <c r="T16">
        <f t="shared" si="7"/>
        <v>0.04575749056067514</v>
      </c>
      <c r="U16">
        <f t="shared" si="7"/>
        <v>0</v>
      </c>
      <c r="V16">
        <f t="shared" si="7"/>
        <v>-0.045757490560675115</v>
      </c>
      <c r="W16">
        <f t="shared" si="7"/>
        <v>-0.09151498112135022</v>
      </c>
      <c r="X16">
        <f t="shared" si="7"/>
        <v>-0.13727247168202533</v>
      </c>
      <c r="Y16">
        <f t="shared" si="7"/>
        <v>-0.1830299622427004</v>
      </c>
      <c r="Z16">
        <f t="shared" si="7"/>
        <v>-0.2287874528033755</v>
      </c>
    </row>
    <row r="18" spans="14:18" ht="12.75">
      <c r="N18" t="s">
        <v>19</v>
      </c>
      <c r="O18" t="s">
        <v>20</v>
      </c>
      <c r="P18" t="s">
        <v>21</v>
      </c>
      <c r="R18" t="s">
        <v>105</v>
      </c>
    </row>
    <row r="19" spans="18:25" ht="12.75">
      <c r="R19">
        <f>R2</f>
        <v>-3</v>
      </c>
      <c r="S19">
        <f aca="true" t="shared" si="8" ref="S19:Y19">S2</f>
        <v>-2</v>
      </c>
      <c r="T19">
        <f t="shared" si="8"/>
        <v>-1</v>
      </c>
      <c r="U19">
        <f t="shared" si="8"/>
        <v>0</v>
      </c>
      <c r="V19">
        <f t="shared" si="8"/>
        <v>1</v>
      </c>
      <c r="W19">
        <f t="shared" si="8"/>
        <v>2</v>
      </c>
      <c r="X19">
        <f t="shared" si="8"/>
        <v>3</v>
      </c>
      <c r="Y19">
        <f t="shared" si="8"/>
        <v>4</v>
      </c>
    </row>
    <row r="20" spans="14:25" ht="12.75">
      <c r="N20">
        <v>10</v>
      </c>
      <c r="O20">
        <v>0</v>
      </c>
      <c r="P20">
        <v>0</v>
      </c>
      <c r="Q20" t="s">
        <v>106</v>
      </c>
      <c r="R20">
        <f aca="true" t="shared" si="9" ref="R20:T27">$N20*R$2^2+$O20*R$2+$P20</f>
        <v>90</v>
      </c>
      <c r="S20">
        <f t="shared" si="9"/>
        <v>40</v>
      </c>
      <c r="T20">
        <f t="shared" si="9"/>
        <v>10</v>
      </c>
      <c r="U20">
        <v>1E-05</v>
      </c>
      <c r="V20">
        <f aca="true" t="shared" si="10" ref="V20:Y27">$N20*V$2^2+$O20*V$2+$P20</f>
        <v>10</v>
      </c>
      <c r="W20">
        <f t="shared" si="10"/>
        <v>40</v>
      </c>
      <c r="X20">
        <f t="shared" si="10"/>
        <v>90</v>
      </c>
      <c r="Y20">
        <f t="shared" si="10"/>
        <v>160</v>
      </c>
    </row>
    <row r="21" spans="14:25" ht="12.75">
      <c r="N21">
        <v>10</v>
      </c>
      <c r="O21">
        <v>0</v>
      </c>
      <c r="P21">
        <v>20</v>
      </c>
      <c r="Q21" t="s">
        <v>107</v>
      </c>
      <c r="R21">
        <f t="shared" si="9"/>
        <v>110</v>
      </c>
      <c r="S21">
        <f t="shared" si="9"/>
        <v>60</v>
      </c>
      <c r="T21">
        <f t="shared" si="9"/>
        <v>30</v>
      </c>
      <c r="U21">
        <f aca="true" t="shared" si="11" ref="U21:U27">$N21*U$2^2+$O21*U$2+$P21</f>
        <v>20</v>
      </c>
      <c r="V21">
        <f t="shared" si="10"/>
        <v>30</v>
      </c>
      <c r="W21">
        <f t="shared" si="10"/>
        <v>60</v>
      </c>
      <c r="X21">
        <f t="shared" si="10"/>
        <v>110</v>
      </c>
      <c r="Y21">
        <f t="shared" si="10"/>
        <v>180</v>
      </c>
    </row>
    <row r="22" spans="14:25" ht="12.75">
      <c r="N22">
        <v>10</v>
      </c>
      <c r="O22">
        <v>20</v>
      </c>
      <c r="P22">
        <v>20</v>
      </c>
      <c r="Q22" t="s">
        <v>108</v>
      </c>
      <c r="R22">
        <f t="shared" si="9"/>
        <v>50</v>
      </c>
      <c r="S22">
        <f t="shared" si="9"/>
        <v>20</v>
      </c>
      <c r="T22">
        <f t="shared" si="9"/>
        <v>10</v>
      </c>
      <c r="U22">
        <f t="shared" si="11"/>
        <v>20</v>
      </c>
      <c r="V22">
        <f t="shared" si="10"/>
        <v>50</v>
      </c>
      <c r="W22">
        <f t="shared" si="10"/>
        <v>100</v>
      </c>
      <c r="X22">
        <f t="shared" si="10"/>
        <v>170</v>
      </c>
      <c r="Y22">
        <f t="shared" si="10"/>
        <v>260</v>
      </c>
    </row>
    <row r="23" spans="14:25" ht="12.75">
      <c r="N23">
        <v>10</v>
      </c>
      <c r="O23">
        <v>-20</v>
      </c>
      <c r="P23">
        <v>20</v>
      </c>
      <c r="Q23" t="s">
        <v>109</v>
      </c>
      <c r="R23">
        <f t="shared" si="9"/>
        <v>170</v>
      </c>
      <c r="S23">
        <f t="shared" si="9"/>
        <v>100</v>
      </c>
      <c r="T23">
        <f t="shared" si="9"/>
        <v>50</v>
      </c>
      <c r="U23">
        <f t="shared" si="11"/>
        <v>20</v>
      </c>
      <c r="V23">
        <f t="shared" si="10"/>
        <v>10</v>
      </c>
      <c r="W23">
        <f t="shared" si="10"/>
        <v>20</v>
      </c>
      <c r="X23">
        <f t="shared" si="10"/>
        <v>50</v>
      </c>
      <c r="Y23">
        <f t="shared" si="10"/>
        <v>100</v>
      </c>
    </row>
    <row r="24" spans="14:25" ht="12.75">
      <c r="N24">
        <v>-10</v>
      </c>
      <c r="O24">
        <v>0</v>
      </c>
      <c r="P24">
        <v>0</v>
      </c>
      <c r="Q24" t="s">
        <v>110</v>
      </c>
      <c r="R24">
        <f t="shared" si="9"/>
        <v>-90</v>
      </c>
      <c r="S24">
        <f t="shared" si="9"/>
        <v>-40</v>
      </c>
      <c r="T24">
        <f t="shared" si="9"/>
        <v>-10</v>
      </c>
      <c r="U24">
        <f t="shared" si="11"/>
        <v>0</v>
      </c>
      <c r="V24">
        <f t="shared" si="10"/>
        <v>-10</v>
      </c>
      <c r="W24">
        <f t="shared" si="10"/>
        <v>-40</v>
      </c>
      <c r="X24">
        <f t="shared" si="10"/>
        <v>-90</v>
      </c>
      <c r="Y24">
        <f t="shared" si="10"/>
        <v>-160</v>
      </c>
    </row>
    <row r="25" spans="14:25" ht="12.75">
      <c r="N25">
        <v>-10</v>
      </c>
      <c r="O25">
        <v>0</v>
      </c>
      <c r="P25">
        <v>-20</v>
      </c>
      <c r="Q25" t="s">
        <v>111</v>
      </c>
      <c r="R25">
        <f t="shared" si="9"/>
        <v>-110</v>
      </c>
      <c r="S25">
        <f t="shared" si="9"/>
        <v>-60</v>
      </c>
      <c r="T25">
        <f t="shared" si="9"/>
        <v>-30</v>
      </c>
      <c r="U25">
        <f t="shared" si="11"/>
        <v>-20</v>
      </c>
      <c r="V25">
        <f t="shared" si="10"/>
        <v>-30</v>
      </c>
      <c r="W25">
        <f t="shared" si="10"/>
        <v>-60</v>
      </c>
      <c r="X25">
        <f t="shared" si="10"/>
        <v>-110</v>
      </c>
      <c r="Y25">
        <f t="shared" si="10"/>
        <v>-180</v>
      </c>
    </row>
    <row r="26" spans="14:25" ht="12.75">
      <c r="N26">
        <v>-10</v>
      </c>
      <c r="O26">
        <v>20</v>
      </c>
      <c r="P26">
        <v>-20</v>
      </c>
      <c r="Q26" t="s">
        <v>112</v>
      </c>
      <c r="R26">
        <f t="shared" si="9"/>
        <v>-170</v>
      </c>
      <c r="S26">
        <f t="shared" si="9"/>
        <v>-100</v>
      </c>
      <c r="T26">
        <f t="shared" si="9"/>
        <v>-50</v>
      </c>
      <c r="U26">
        <f t="shared" si="11"/>
        <v>-20</v>
      </c>
      <c r="V26">
        <f t="shared" si="10"/>
        <v>-10</v>
      </c>
      <c r="W26">
        <f t="shared" si="10"/>
        <v>-20</v>
      </c>
      <c r="X26">
        <f t="shared" si="10"/>
        <v>-50</v>
      </c>
      <c r="Y26">
        <f t="shared" si="10"/>
        <v>-100</v>
      </c>
    </row>
    <row r="27" spans="14:25" ht="12.75">
      <c r="N27">
        <v>-10</v>
      </c>
      <c r="O27">
        <v>-20</v>
      </c>
      <c r="P27">
        <v>-20</v>
      </c>
      <c r="Q27" t="s">
        <v>113</v>
      </c>
      <c r="R27">
        <f t="shared" si="9"/>
        <v>-50</v>
      </c>
      <c r="S27">
        <f t="shared" si="9"/>
        <v>-20</v>
      </c>
      <c r="T27">
        <f t="shared" si="9"/>
        <v>-10</v>
      </c>
      <c r="U27">
        <f t="shared" si="11"/>
        <v>-20</v>
      </c>
      <c r="V27">
        <f t="shared" si="10"/>
        <v>-50</v>
      </c>
      <c r="W27">
        <f t="shared" si="10"/>
        <v>-100</v>
      </c>
      <c r="X27">
        <f t="shared" si="10"/>
        <v>-170</v>
      </c>
      <c r="Y27">
        <f t="shared" si="10"/>
        <v>-260</v>
      </c>
    </row>
    <row r="29" ht="12.75">
      <c r="R29" t="s">
        <v>114</v>
      </c>
    </row>
    <row r="30" spans="18:25" ht="12.75">
      <c r="R30">
        <f>R19</f>
        <v>-3</v>
      </c>
      <c r="S30">
        <f aca="true" t="shared" si="12" ref="S30:Y30">S19</f>
        <v>-2</v>
      </c>
      <c r="T30">
        <f t="shared" si="12"/>
        <v>-1</v>
      </c>
      <c r="U30">
        <f t="shared" si="12"/>
        <v>0</v>
      </c>
      <c r="V30">
        <f t="shared" si="12"/>
        <v>1</v>
      </c>
      <c r="W30">
        <f t="shared" si="12"/>
        <v>2</v>
      </c>
      <c r="X30">
        <f t="shared" si="12"/>
        <v>3</v>
      </c>
      <c r="Y30">
        <f t="shared" si="12"/>
        <v>4</v>
      </c>
    </row>
    <row r="31" spans="17:25" ht="12.75">
      <c r="Q31" t="s">
        <v>106</v>
      </c>
      <c r="R31">
        <f aca="true" t="shared" si="13" ref="R31:T34">LOG10(R20)</f>
        <v>1.954242509439325</v>
      </c>
      <c r="S31">
        <f t="shared" si="13"/>
        <v>1.6020599913279623</v>
      </c>
      <c r="T31">
        <f t="shared" si="13"/>
        <v>1</v>
      </c>
      <c r="U31">
        <v>1E-07</v>
      </c>
      <c r="V31">
        <f aca="true" t="shared" si="14" ref="V31:Y34">LOG10(V20)</f>
        <v>1</v>
      </c>
      <c r="W31">
        <f t="shared" si="14"/>
        <v>1.6020599913279623</v>
      </c>
      <c r="X31">
        <f t="shared" si="14"/>
        <v>1.954242509439325</v>
      </c>
      <c r="Y31">
        <f t="shared" si="14"/>
        <v>2.2041199826559246</v>
      </c>
    </row>
    <row r="32" spans="17:25" ht="12.75">
      <c r="Q32" t="s">
        <v>107</v>
      </c>
      <c r="R32">
        <f t="shared" si="13"/>
        <v>2.041392685158225</v>
      </c>
      <c r="S32">
        <f t="shared" si="13"/>
        <v>1.7781512503836436</v>
      </c>
      <c r="T32">
        <f t="shared" si="13"/>
        <v>1.4771212547196624</v>
      </c>
      <c r="U32">
        <f>LOG10(U21)</f>
        <v>1.3010299956639813</v>
      </c>
      <c r="V32">
        <f t="shared" si="14"/>
        <v>1.4771212547196624</v>
      </c>
      <c r="W32">
        <f t="shared" si="14"/>
        <v>1.7781512503836436</v>
      </c>
      <c r="X32">
        <f t="shared" si="14"/>
        <v>2.041392685158225</v>
      </c>
      <c r="Y32">
        <f t="shared" si="14"/>
        <v>2.255272505103306</v>
      </c>
    </row>
    <row r="33" spans="17:25" ht="12.75">
      <c r="Q33" t="s">
        <v>108</v>
      </c>
      <c r="R33">
        <f t="shared" si="13"/>
        <v>1.6989700043360187</v>
      </c>
      <c r="S33">
        <f t="shared" si="13"/>
        <v>1.3010299956639813</v>
      </c>
      <c r="T33">
        <f t="shared" si="13"/>
        <v>1</v>
      </c>
      <c r="U33">
        <f>LOG10(U22)</f>
        <v>1.3010299956639813</v>
      </c>
      <c r="V33">
        <f t="shared" si="14"/>
        <v>1.6989700043360187</v>
      </c>
      <c r="W33">
        <f t="shared" si="14"/>
        <v>2</v>
      </c>
      <c r="X33">
        <f t="shared" si="14"/>
        <v>2.230448921378274</v>
      </c>
      <c r="Y33">
        <f t="shared" si="14"/>
        <v>2.4149733479708178</v>
      </c>
    </row>
    <row r="34" spans="17:25" ht="12.75">
      <c r="Q34" t="s">
        <v>109</v>
      </c>
      <c r="R34">
        <f t="shared" si="13"/>
        <v>2.230448921378274</v>
      </c>
      <c r="S34">
        <f t="shared" si="13"/>
        <v>2</v>
      </c>
      <c r="T34">
        <f t="shared" si="13"/>
        <v>1.6989700043360187</v>
      </c>
      <c r="U34">
        <f>LOG10(U23)</f>
        <v>1.3010299956639813</v>
      </c>
      <c r="V34">
        <f t="shared" si="14"/>
        <v>1</v>
      </c>
      <c r="W34">
        <f t="shared" si="14"/>
        <v>1.3010299956639813</v>
      </c>
      <c r="X34">
        <f t="shared" si="14"/>
        <v>1.6989700043360187</v>
      </c>
      <c r="Y34">
        <f t="shared" si="14"/>
        <v>2</v>
      </c>
    </row>
    <row r="35" ht="12.75">
      <c r="Q35" t="s">
        <v>110</v>
      </c>
    </row>
    <row r="36" ht="12.75">
      <c r="Q36" t="s">
        <v>111</v>
      </c>
    </row>
    <row r="37" ht="12.75">
      <c r="Q37" t="s">
        <v>112</v>
      </c>
    </row>
    <row r="38" ht="12.75">
      <c r="Q38" t="s">
        <v>113</v>
      </c>
    </row>
    <row r="39" ht="12.75">
      <c r="Q39">
        <v>1</v>
      </c>
    </row>
    <row r="40" spans="18:28" ht="12.75">
      <c r="R40">
        <v>0</v>
      </c>
      <c r="S40">
        <v>1</v>
      </c>
      <c r="T40">
        <v>2</v>
      </c>
      <c r="U40">
        <v>3</v>
      </c>
      <c r="V40">
        <v>4</v>
      </c>
      <c r="W40">
        <v>5</v>
      </c>
      <c r="X40">
        <v>6</v>
      </c>
      <c r="Y40">
        <v>7</v>
      </c>
      <c r="Z40">
        <v>8</v>
      </c>
      <c r="AA40">
        <v>9</v>
      </c>
      <c r="AB40">
        <v>10</v>
      </c>
    </row>
    <row r="41" spans="17:28" ht="12.75">
      <c r="Q41" s="13">
        <v>1.15</v>
      </c>
      <c r="R41">
        <f aca="true" t="shared" si="15" ref="R41:AB48">$Q41^R$40</f>
        <v>1</v>
      </c>
      <c r="S41">
        <f t="shared" si="15"/>
        <v>1.15</v>
      </c>
      <c r="T41">
        <f t="shared" si="15"/>
        <v>1.3224999999999998</v>
      </c>
      <c r="U41">
        <f t="shared" si="15"/>
        <v>1.5208749999999995</v>
      </c>
      <c r="V41">
        <f t="shared" si="15"/>
        <v>1.7490062499999994</v>
      </c>
      <c r="W41">
        <f t="shared" si="15"/>
        <v>2.0113571874999994</v>
      </c>
      <c r="X41">
        <f t="shared" si="15"/>
        <v>2.313060765624999</v>
      </c>
      <c r="Y41">
        <f t="shared" si="15"/>
        <v>2.6600198804687483</v>
      </c>
      <c r="Z41">
        <f t="shared" si="15"/>
        <v>3.0590228625390603</v>
      </c>
      <c r="AA41">
        <f t="shared" si="15"/>
        <v>3.517876291919919</v>
      </c>
      <c r="AB41">
        <f t="shared" si="15"/>
        <v>4.045557735707907</v>
      </c>
    </row>
    <row r="42" spans="17:28" ht="12.75">
      <c r="Q42" s="13">
        <v>1.1</v>
      </c>
      <c r="R42">
        <f t="shared" si="15"/>
        <v>1</v>
      </c>
      <c r="S42">
        <f t="shared" si="15"/>
        <v>1.1</v>
      </c>
      <c r="T42">
        <f t="shared" si="15"/>
        <v>1.2100000000000002</v>
      </c>
      <c r="U42">
        <f t="shared" si="15"/>
        <v>1.3310000000000004</v>
      </c>
      <c r="V42">
        <f t="shared" si="15"/>
        <v>1.4641000000000004</v>
      </c>
      <c r="W42">
        <f t="shared" si="15"/>
        <v>1.6105100000000006</v>
      </c>
      <c r="X42">
        <f t="shared" si="15"/>
        <v>1.7715610000000008</v>
      </c>
      <c r="Y42">
        <f t="shared" si="15"/>
        <v>1.9487171000000012</v>
      </c>
      <c r="Z42">
        <f t="shared" si="15"/>
        <v>2.143588810000001</v>
      </c>
      <c r="AA42">
        <f t="shared" si="15"/>
        <v>2.3579476910000015</v>
      </c>
      <c r="AB42">
        <f t="shared" si="15"/>
        <v>2.593742460100002</v>
      </c>
    </row>
    <row r="43" spans="17:28" ht="12.75">
      <c r="Q43" s="13">
        <v>1.05</v>
      </c>
      <c r="R43">
        <f t="shared" si="15"/>
        <v>1</v>
      </c>
      <c r="S43">
        <f t="shared" si="15"/>
        <v>1.05</v>
      </c>
      <c r="T43">
        <f t="shared" si="15"/>
        <v>1.1025</v>
      </c>
      <c r="U43">
        <f t="shared" si="15"/>
        <v>1.1576250000000001</v>
      </c>
      <c r="V43">
        <f t="shared" si="15"/>
        <v>1.21550625</v>
      </c>
      <c r="W43">
        <f t="shared" si="15"/>
        <v>1.2762815625000001</v>
      </c>
      <c r="X43">
        <f t="shared" si="15"/>
        <v>1.340095640625</v>
      </c>
      <c r="Y43">
        <f t="shared" si="15"/>
        <v>1.4071004226562502</v>
      </c>
      <c r="Z43">
        <f t="shared" si="15"/>
        <v>1.4774554437890626</v>
      </c>
      <c r="AA43">
        <f t="shared" si="15"/>
        <v>1.5513282159785158</v>
      </c>
      <c r="AB43">
        <f t="shared" si="15"/>
        <v>1.6288946267774416</v>
      </c>
    </row>
    <row r="44" spans="17:28" ht="12.75">
      <c r="Q44" s="13">
        <v>1</v>
      </c>
      <c r="R44">
        <f t="shared" si="15"/>
        <v>1</v>
      </c>
      <c r="S44">
        <f t="shared" si="15"/>
        <v>1</v>
      </c>
      <c r="T44">
        <f t="shared" si="15"/>
        <v>1</v>
      </c>
      <c r="U44">
        <f t="shared" si="15"/>
        <v>1</v>
      </c>
      <c r="V44">
        <f t="shared" si="15"/>
        <v>1</v>
      </c>
      <c r="W44">
        <f t="shared" si="15"/>
        <v>1</v>
      </c>
      <c r="X44">
        <f t="shared" si="15"/>
        <v>1</v>
      </c>
      <c r="Y44">
        <f t="shared" si="15"/>
        <v>1</v>
      </c>
      <c r="Z44">
        <f t="shared" si="15"/>
        <v>1</v>
      </c>
      <c r="AA44">
        <f t="shared" si="15"/>
        <v>1</v>
      </c>
      <c r="AB44">
        <f t="shared" si="15"/>
        <v>1</v>
      </c>
    </row>
    <row r="45" spans="17:28" ht="12.75">
      <c r="Q45" s="13">
        <v>0.95</v>
      </c>
      <c r="R45">
        <f t="shared" si="15"/>
        <v>1</v>
      </c>
      <c r="S45">
        <f t="shared" si="15"/>
        <v>0.95</v>
      </c>
      <c r="T45">
        <f t="shared" si="15"/>
        <v>0.9025</v>
      </c>
      <c r="U45">
        <f t="shared" si="15"/>
        <v>0.8573749999999999</v>
      </c>
      <c r="V45">
        <f t="shared" si="15"/>
        <v>0.81450625</v>
      </c>
      <c r="W45">
        <f t="shared" si="15"/>
        <v>0.7737809375</v>
      </c>
      <c r="X45">
        <f t="shared" si="15"/>
        <v>0.7350918906249999</v>
      </c>
      <c r="Y45">
        <f t="shared" si="15"/>
        <v>0.69833729609375</v>
      </c>
      <c r="Z45">
        <f t="shared" si="15"/>
        <v>0.6634204312890625</v>
      </c>
      <c r="AA45">
        <f t="shared" si="15"/>
        <v>0.6302494097246093</v>
      </c>
      <c r="AB45">
        <f t="shared" si="15"/>
        <v>0.5987369392383789</v>
      </c>
    </row>
    <row r="46" spans="17:28" ht="12.75">
      <c r="Q46" s="13">
        <v>0.9</v>
      </c>
      <c r="R46">
        <f t="shared" si="15"/>
        <v>1</v>
      </c>
      <c r="S46">
        <f t="shared" si="15"/>
        <v>0.9</v>
      </c>
      <c r="T46">
        <f t="shared" si="15"/>
        <v>0.81</v>
      </c>
      <c r="U46">
        <f t="shared" si="15"/>
        <v>0.7290000000000001</v>
      </c>
      <c r="V46">
        <f t="shared" si="15"/>
        <v>0.6561000000000001</v>
      </c>
      <c r="W46">
        <f t="shared" si="15"/>
        <v>0.5904900000000002</v>
      </c>
      <c r="X46">
        <f t="shared" si="15"/>
        <v>0.5314410000000002</v>
      </c>
      <c r="Y46">
        <f t="shared" si="15"/>
        <v>0.47829690000000014</v>
      </c>
      <c r="Z46">
        <f t="shared" si="15"/>
        <v>0.43046721000000016</v>
      </c>
      <c r="AA46">
        <f t="shared" si="15"/>
        <v>0.38742048900000015</v>
      </c>
      <c r="AB46">
        <f t="shared" si="15"/>
        <v>0.34867844010000015</v>
      </c>
    </row>
    <row r="47" spans="17:28" ht="12.75">
      <c r="Q47" s="13">
        <v>0.85</v>
      </c>
      <c r="R47">
        <f t="shared" si="15"/>
        <v>1</v>
      </c>
      <c r="S47">
        <f t="shared" si="15"/>
        <v>0.85</v>
      </c>
      <c r="T47">
        <f t="shared" si="15"/>
        <v>0.7224999999999999</v>
      </c>
      <c r="U47">
        <f t="shared" si="15"/>
        <v>0.6141249999999999</v>
      </c>
      <c r="V47">
        <f t="shared" si="15"/>
        <v>0.5220062499999999</v>
      </c>
      <c r="W47">
        <f t="shared" si="15"/>
        <v>0.4437053124999999</v>
      </c>
      <c r="X47">
        <f t="shared" si="15"/>
        <v>0.3771495156249999</v>
      </c>
      <c r="Y47">
        <f t="shared" si="15"/>
        <v>0.32057708828124987</v>
      </c>
      <c r="Z47">
        <f t="shared" si="15"/>
        <v>0.2724905250390624</v>
      </c>
      <c r="AA47">
        <f t="shared" si="15"/>
        <v>0.23161694628320303</v>
      </c>
      <c r="AB47">
        <f t="shared" si="15"/>
        <v>0.19687440434072256</v>
      </c>
    </row>
    <row r="48" spans="17:28" ht="12.75">
      <c r="Q48" s="13">
        <v>0.5</v>
      </c>
      <c r="R48">
        <f t="shared" si="15"/>
        <v>1</v>
      </c>
      <c r="S48">
        <f t="shared" si="15"/>
        <v>0.5</v>
      </c>
      <c r="T48">
        <f t="shared" si="15"/>
        <v>0.25</v>
      </c>
      <c r="U48">
        <f t="shared" si="15"/>
        <v>0.125</v>
      </c>
      <c r="V48">
        <f t="shared" si="15"/>
        <v>0.0625</v>
      </c>
      <c r="W48">
        <f t="shared" si="15"/>
        <v>0.03125</v>
      </c>
      <c r="X48">
        <f t="shared" si="15"/>
        <v>0.015625</v>
      </c>
      <c r="Y48">
        <f t="shared" si="15"/>
        <v>0.0078125</v>
      </c>
      <c r="Z48">
        <f t="shared" si="15"/>
        <v>0.00390625</v>
      </c>
      <c r="AA48">
        <f t="shared" si="15"/>
        <v>0.001953125</v>
      </c>
      <c r="AB48">
        <f t="shared" si="15"/>
        <v>0.0009765625</v>
      </c>
    </row>
    <row r="57" spans="2:6" ht="12.75">
      <c r="B57" s="2" t="s">
        <v>104</v>
      </c>
      <c r="F57" s="2" t="s">
        <v>100</v>
      </c>
    </row>
    <row r="59" spans="1:6" ht="12.75">
      <c r="A59" s="12" t="s">
        <v>20</v>
      </c>
      <c r="B59" s="2" t="s">
        <v>94</v>
      </c>
      <c r="C59" s="2"/>
      <c r="D59" s="2"/>
      <c r="E59" s="2"/>
      <c r="F59" s="2" t="s">
        <v>97</v>
      </c>
    </row>
    <row r="60" spans="1:6" ht="12.75">
      <c r="A60" s="12" t="s">
        <v>88</v>
      </c>
      <c r="B60" s="2" t="s">
        <v>95</v>
      </c>
      <c r="C60" s="2"/>
      <c r="D60" s="2"/>
      <c r="E60" s="2"/>
      <c r="F60" s="2"/>
    </row>
    <row r="61" spans="1:6" ht="12.75">
      <c r="A61" s="12" t="s">
        <v>27</v>
      </c>
      <c r="B61" s="2" t="s">
        <v>99</v>
      </c>
      <c r="C61" s="2"/>
      <c r="D61" s="2"/>
      <c r="E61" s="2"/>
      <c r="F61" s="2" t="s">
        <v>98</v>
      </c>
    </row>
    <row r="62" spans="1:6" ht="12.75">
      <c r="A62" s="12" t="s">
        <v>19</v>
      </c>
      <c r="B62" s="2" t="s">
        <v>96</v>
      </c>
      <c r="C62" s="2"/>
      <c r="D62" s="2"/>
      <c r="E62" s="2"/>
      <c r="F62" s="2" t="s">
        <v>102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PageLayoutView="0" workbookViewId="0" topLeftCell="A1">
      <selection activeCell="A1" sqref="A1:I76"/>
    </sheetView>
  </sheetViews>
  <sheetFormatPr defaultColWidth="9.140625" defaultRowHeight="12.75"/>
  <cols>
    <col min="9" max="9" width="10.140625" style="0" customWidth="1"/>
  </cols>
  <sheetData>
    <row r="1" spans="1:10" ht="12.75">
      <c r="A1" s="2" t="s">
        <v>140</v>
      </c>
      <c r="D1" t="s">
        <v>203</v>
      </c>
      <c r="J1" s="15"/>
    </row>
    <row r="2" spans="1:10" ht="6" customHeight="1">
      <c r="A2" s="2"/>
      <c r="J2" s="18"/>
    </row>
    <row r="3" spans="1:10" ht="12.75">
      <c r="A3" s="2" t="s">
        <v>199</v>
      </c>
      <c r="D3" s="2" t="s">
        <v>17</v>
      </c>
      <c r="F3" t="s">
        <v>201</v>
      </c>
      <c r="H3" t="s">
        <v>202</v>
      </c>
      <c r="J3" s="18"/>
    </row>
    <row r="4" ht="4.5" customHeight="1">
      <c r="A4" s="2"/>
    </row>
    <row r="5" ht="12.75">
      <c r="A5" t="s">
        <v>200</v>
      </c>
    </row>
    <row r="6" ht="14.25" customHeight="1">
      <c r="A6" s="2" t="s">
        <v>172</v>
      </c>
    </row>
    <row r="7" ht="4.5" customHeight="1">
      <c r="A7" s="2"/>
    </row>
    <row r="8" spans="1:5" ht="12.75">
      <c r="A8" s="2" t="s">
        <v>173</v>
      </c>
      <c r="E8" t="s">
        <v>174</v>
      </c>
    </row>
    <row r="9" ht="4.5" customHeight="1"/>
    <row r="10" spans="1:5" ht="12.75">
      <c r="A10" s="2" t="s">
        <v>139</v>
      </c>
      <c r="E10" t="s">
        <v>195</v>
      </c>
    </row>
    <row r="12" spans="4:6" ht="12.75">
      <c r="D12" t="s">
        <v>123</v>
      </c>
      <c r="F12" t="s">
        <v>129</v>
      </c>
    </row>
    <row r="13" spans="4:8" ht="12.75">
      <c r="D13" t="s">
        <v>124</v>
      </c>
      <c r="F13" t="s">
        <v>125</v>
      </c>
      <c r="H13" t="s">
        <v>126</v>
      </c>
    </row>
    <row r="14" spans="6:8" ht="12.75">
      <c r="F14" t="s">
        <v>127</v>
      </c>
      <c r="H14" t="s">
        <v>130</v>
      </c>
    </row>
    <row r="15" spans="5:8" ht="12.75">
      <c r="E15" t="s">
        <v>128</v>
      </c>
      <c r="H15" t="s">
        <v>131</v>
      </c>
    </row>
    <row r="16" ht="12.75">
      <c r="H16" t="s">
        <v>132</v>
      </c>
    </row>
    <row r="18" spans="4:7" ht="12.75">
      <c r="D18" t="s">
        <v>133</v>
      </c>
      <c r="E18" t="s">
        <v>80</v>
      </c>
      <c r="F18" t="s">
        <v>135</v>
      </c>
      <c r="G18" t="s">
        <v>137</v>
      </c>
    </row>
    <row r="19" spans="5:7" ht="12.75">
      <c r="E19" t="s">
        <v>134</v>
      </c>
      <c r="F19" t="s">
        <v>136</v>
      </c>
      <c r="G19" t="s">
        <v>138</v>
      </c>
    </row>
    <row r="20" ht="3" customHeight="1"/>
    <row r="21" ht="12.75">
      <c r="A21" s="2" t="s">
        <v>151</v>
      </c>
    </row>
    <row r="23" spans="5:7" ht="12.75">
      <c r="E23" t="s">
        <v>255</v>
      </c>
      <c r="G23" t="s">
        <v>141</v>
      </c>
    </row>
    <row r="24" spans="13:15" ht="12.75">
      <c r="M24" t="s">
        <v>144</v>
      </c>
      <c r="O24" t="s">
        <v>142</v>
      </c>
    </row>
    <row r="25" spans="5:15" ht="12.75">
      <c r="E25" t="s">
        <v>145</v>
      </c>
      <c r="O25" t="s">
        <v>143</v>
      </c>
    </row>
    <row r="26" spans="3:5" ht="12.75">
      <c r="C26" t="s">
        <v>152</v>
      </c>
      <c r="E26" t="s">
        <v>256</v>
      </c>
    </row>
    <row r="28" ht="12.75">
      <c r="E28" t="s">
        <v>146</v>
      </c>
    </row>
    <row r="30" ht="12.75">
      <c r="E30" t="s">
        <v>148</v>
      </c>
    </row>
    <row r="31" ht="5.25" customHeight="1"/>
    <row r="32" spans="2:7" ht="12.75">
      <c r="B32" t="s">
        <v>147</v>
      </c>
      <c r="D32" t="s">
        <v>257</v>
      </c>
      <c r="G32" t="s">
        <v>149</v>
      </c>
    </row>
    <row r="33" spans="2:4" ht="15">
      <c r="B33" t="s">
        <v>150</v>
      </c>
      <c r="D33" t="s">
        <v>260</v>
      </c>
    </row>
    <row r="34" ht="3.75" customHeight="1"/>
    <row r="35" ht="12.75">
      <c r="B35" t="s">
        <v>153</v>
      </c>
    </row>
    <row r="36" ht="4.5" customHeight="1"/>
    <row r="37" spans="2:4" ht="15">
      <c r="B37" t="s">
        <v>154</v>
      </c>
      <c r="D37" t="s">
        <v>258</v>
      </c>
    </row>
    <row r="38" spans="2:4" ht="12.75" customHeight="1">
      <c r="B38" t="s">
        <v>155</v>
      </c>
      <c r="D38" t="s">
        <v>259</v>
      </c>
    </row>
    <row r="39" ht="5.25" customHeight="1"/>
    <row r="40" ht="12.75">
      <c r="A40" s="2" t="s">
        <v>156</v>
      </c>
    </row>
    <row r="41" ht="3.75" customHeight="1"/>
    <row r="42" ht="12.75">
      <c r="A42" t="s">
        <v>157</v>
      </c>
    </row>
    <row r="43" ht="3" customHeight="1"/>
    <row r="44" ht="12.75">
      <c r="B44" t="s">
        <v>158</v>
      </c>
    </row>
    <row r="45" ht="12.75">
      <c r="B45" t="s">
        <v>162</v>
      </c>
    </row>
    <row r="46" ht="12.75">
      <c r="B46" t="s">
        <v>159</v>
      </c>
    </row>
    <row r="47" ht="3" customHeight="1"/>
    <row r="48" ht="12.75">
      <c r="A48" s="2" t="s">
        <v>160</v>
      </c>
    </row>
    <row r="49" ht="3.75" customHeight="1"/>
    <row r="50" spans="1:5" ht="12.75">
      <c r="A50" t="s">
        <v>192</v>
      </c>
      <c r="E50" t="s">
        <v>193</v>
      </c>
    </row>
    <row r="51" ht="4.5" customHeight="1"/>
    <row r="52" ht="12.75" customHeight="1">
      <c r="B52" t="s">
        <v>163</v>
      </c>
    </row>
    <row r="53" ht="12.75">
      <c r="B53" t="s">
        <v>161</v>
      </c>
    </row>
    <row r="54" ht="3.75" customHeight="1"/>
    <row r="55" ht="12.75">
      <c r="A55" t="s">
        <v>194</v>
      </c>
    </row>
    <row r="56" ht="4.5" customHeight="1"/>
    <row r="57" spans="2:6" ht="12.75" customHeight="1">
      <c r="B57" t="s">
        <v>165</v>
      </c>
      <c r="F57" t="s">
        <v>204</v>
      </c>
    </row>
    <row r="58" ht="12.75">
      <c r="B58" t="s">
        <v>164</v>
      </c>
    </row>
    <row r="59" ht="3.75" customHeight="1"/>
    <row r="60" spans="1:4" ht="12.75">
      <c r="A60" s="2" t="s">
        <v>166</v>
      </c>
      <c r="D60" t="s">
        <v>262</v>
      </c>
    </row>
    <row r="61" ht="3.75" customHeight="1"/>
    <row r="62" ht="12.75">
      <c r="A62" t="s">
        <v>167</v>
      </c>
    </row>
    <row r="63" ht="3.75" customHeight="1"/>
    <row r="64" ht="12.75">
      <c r="B64" t="s">
        <v>170</v>
      </c>
    </row>
    <row r="65" ht="15">
      <c r="B65" t="s">
        <v>169</v>
      </c>
    </row>
    <row r="66" ht="12.75">
      <c r="B66" t="s">
        <v>168</v>
      </c>
    </row>
    <row r="67" ht="12.75" customHeight="1">
      <c r="B67" t="s">
        <v>171</v>
      </c>
    </row>
    <row r="68" ht="3.75" customHeight="1"/>
    <row r="69" ht="12.75">
      <c r="A69" s="2" t="s">
        <v>206</v>
      </c>
    </row>
    <row r="70" ht="5.25" customHeight="1"/>
    <row r="71" spans="1:3" ht="12.75">
      <c r="A71" t="s">
        <v>210</v>
      </c>
      <c r="C71" t="s">
        <v>212</v>
      </c>
    </row>
    <row r="72" spans="1:7" ht="12.75" customHeight="1">
      <c r="A72" t="s">
        <v>211</v>
      </c>
      <c r="C72" t="s">
        <v>213</v>
      </c>
      <c r="F72" t="s">
        <v>214</v>
      </c>
      <c r="G72" t="s">
        <v>215</v>
      </c>
    </row>
    <row r="73" spans="1:3" ht="12.75">
      <c r="A73" t="s">
        <v>216</v>
      </c>
      <c r="C73" t="s">
        <v>217</v>
      </c>
    </row>
    <row r="75" ht="12.75">
      <c r="A75" s="2" t="s">
        <v>221</v>
      </c>
    </row>
    <row r="76" spans="1:10" ht="12.75">
      <c r="A76" t="s">
        <v>218</v>
      </c>
      <c r="C76" t="s">
        <v>219</v>
      </c>
      <c r="E76" t="s">
        <v>220</v>
      </c>
      <c r="J76" s="15"/>
    </row>
    <row r="77" spans="1:9" ht="12.75">
      <c r="A77" s="15"/>
      <c r="B77" s="15"/>
      <c r="C77" s="15"/>
      <c r="D77" s="15"/>
      <c r="E77" s="15"/>
      <c r="F77" s="15"/>
      <c r="G77" s="15"/>
      <c r="H77" s="15"/>
      <c r="I77" s="1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der meer</dc:creator>
  <cp:keywords/>
  <dc:description/>
  <cp:lastModifiedBy>Admin</cp:lastModifiedBy>
  <cp:lastPrinted>2008-12-09T18:41:20Z</cp:lastPrinted>
  <dcterms:created xsi:type="dcterms:W3CDTF">2008-10-13T18:34:20Z</dcterms:created>
  <dcterms:modified xsi:type="dcterms:W3CDTF">2012-06-11T19:07:04Z</dcterms:modified>
  <cp:category/>
  <cp:version/>
  <cp:contentType/>
  <cp:contentStatus/>
</cp:coreProperties>
</file>